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UANE DRILLING PERU\Dropbox\PROCEDIMIENTOS TH Y FORMATOS\1.- PROCEDIMIENTOS GH\3. Formación y Desarrollo\Formatos\"/>
    </mc:Choice>
  </mc:AlternateContent>
  <xr:revisionPtr revIDLastSave="0" documentId="13_ncr:1_{C93F5CAA-3DC7-4930-AD5D-D950C6FA878E}" xr6:coauthVersionLast="47" xr6:coauthVersionMax="47" xr10:uidLastSave="{00000000-0000-0000-0000-000000000000}"/>
  <bookViews>
    <workbookView xWindow="-108" yWindow="-108" windowWidth="23256" windowHeight="12456" tabRatio="875" xr2:uid="{00000000-000D-0000-FFFF-FFFF00000000}"/>
  </bookViews>
  <sheets>
    <sheet name="Hoja1" sheetId="45" r:id="rId1"/>
    <sheet name="GerentG" sheetId="39" state="hidden" r:id="rId2"/>
    <sheet name="Coord. Financiero" sheetId="7" state="hidden" r:id="rId3"/>
    <sheet name="Super. Gen.Operaciones" sheetId="5" state="hidden" r:id="rId4"/>
    <sheet name="Coord. Logístico" sheetId="4" state="hidden" r:id="rId5"/>
    <sheet name="Coord. Talento H." sheetId="8" state="hidden" r:id="rId6"/>
    <sheet name="Coord. TH" sheetId="1" state="hidden" r:id="rId7"/>
    <sheet name="Coord. Logíst" sheetId="9" state="hidden" r:id="rId8"/>
    <sheet name="Admi.Proyecto" sheetId="11" state="hidden" r:id="rId9"/>
    <sheet name="Jefe de bodega" sheetId="17" state="hidden" r:id="rId10"/>
    <sheet name="AsistenteHSEAdmi" sheetId="18" state="hidden" r:id="rId11"/>
    <sheet name="ResponsableHSE" sheetId="12" state="hidden" r:id="rId12"/>
    <sheet name="Supervisor.Proye" sheetId="13" state="hidden" r:id="rId13"/>
    <sheet name="MédicoOcu" sheetId="19" state="hidden" r:id="rId14"/>
    <sheet name="AnalisContab" sheetId="20" state="hidden" r:id="rId15"/>
    <sheet name="AsistenteContabl" sheetId="21" state="hidden" r:id="rId16"/>
    <sheet name="AsistenteTH" sheetId="22" state="hidden" r:id="rId17"/>
    <sheet name="AuxiliarTH" sheetId="42" state="hidden" r:id="rId18"/>
    <sheet name="AsistenteHSEProye" sheetId="23" state="hidden" r:id="rId19"/>
    <sheet name="AuxiliarAdminis" sheetId="24" state="hidden" r:id="rId20"/>
    <sheet name="AsistenteLogistica" sheetId="26" state="hidden" r:id="rId21"/>
    <sheet name="LogisProy" sheetId="44" state="hidden" r:id="rId22"/>
    <sheet name="AsistenteBodega" sheetId="41" state="hidden" r:id="rId23"/>
    <sheet name="AyudantePerfora" sheetId="27" state="hidden" r:id="rId24"/>
    <sheet name="AyudanteSoldad" sheetId="28" state="hidden" r:id="rId25"/>
    <sheet name="BodegueroCampo" sheetId="29" state="hidden" r:id="rId26"/>
    <sheet name="CapatazCampo" sheetId="34" state="hidden" r:id="rId27"/>
    <sheet name="Cocinero" sheetId="30" state="hidden" r:id="rId28"/>
    <sheet name="ConductorLog" sheetId="31" state="hidden" r:id="rId29"/>
    <sheet name="JefedeTaller" sheetId="35" state="hidden" r:id="rId30"/>
    <sheet name="Soldador" sheetId="40" state="hidden" r:id="rId31"/>
    <sheet name="MecanicoTaller" sheetId="37" state="hidden" r:id="rId32"/>
    <sheet name="Mecánico" sheetId="36" state="hidden" r:id="rId33"/>
    <sheet name="ObrerodeCamp" sheetId="32" state="hidden" r:id="rId34"/>
    <sheet name="OperadorIH" sheetId="33" state="hidden" r:id="rId35"/>
    <sheet name="Perforista" sheetId="2" state="hidden" r:id="rId36"/>
  </sheets>
  <definedNames>
    <definedName name="_xlnm.Print_Area" localSheetId="8">Admi.Proyecto!$A$1:$D$83</definedName>
    <definedName name="_xlnm.Print_Area" localSheetId="14">AnalisContab!$A$1:$D$83</definedName>
    <definedName name="_xlnm.Print_Area" localSheetId="22">AsistenteBodega!$A$1:$D$80</definedName>
    <definedName name="_xlnm.Print_Area" localSheetId="15">AsistenteContabl!$A$1:$D$79</definedName>
    <definedName name="_xlnm.Print_Area" localSheetId="10">AsistenteHSEAdmi!$A$1:$D$83</definedName>
    <definedName name="_xlnm.Print_Area" localSheetId="18">AsistenteHSEProye!$A$1:$D$80</definedName>
    <definedName name="_xlnm.Print_Area" localSheetId="20">AsistenteLogistica!$A$1:$D$81</definedName>
    <definedName name="_xlnm.Print_Area" localSheetId="16">AsistenteTH!$A$1:$D$81</definedName>
    <definedName name="_xlnm.Print_Area" localSheetId="19">AuxiliarAdminis!$A$1:$D$80</definedName>
    <definedName name="_xlnm.Print_Area" localSheetId="17">AuxiliarTH!$A$1:$D$79</definedName>
    <definedName name="_xlnm.Print_Area" localSheetId="23">AyudantePerfora!$A$1:$D$80</definedName>
    <definedName name="_xlnm.Print_Area" localSheetId="24">AyudanteSoldad!$A$1:$D$79</definedName>
    <definedName name="_xlnm.Print_Area" localSheetId="25">BodegueroCampo!$A$1:$D$81</definedName>
    <definedName name="_xlnm.Print_Area" localSheetId="26">CapatazCampo!$A$1:$D$79</definedName>
    <definedName name="_xlnm.Print_Area" localSheetId="27">Cocinero!$A$1:$D$80</definedName>
    <definedName name="_xlnm.Print_Area" localSheetId="28">ConductorLog!$A$1:$D$81</definedName>
    <definedName name="_xlnm.Print_Area" localSheetId="2">'Coord. Financiero'!$A$1:$D$91</definedName>
    <definedName name="_xlnm.Print_Area" localSheetId="7">'Coord. Logíst'!$A$1:$D$90</definedName>
    <definedName name="_xlnm.Print_Area" localSheetId="4">'Coord. Logístico'!$A$1:$D$85</definedName>
    <definedName name="_xlnm.Print_Area" localSheetId="5">'Coord. Talento H.'!$A$1:$D$89</definedName>
    <definedName name="_xlnm.Print_Area" localSheetId="6">'Coord. TH'!$A$1:$D$88</definedName>
    <definedName name="_xlnm.Print_Area" localSheetId="1">GerentG!$A$1:$D$87</definedName>
    <definedName name="_xlnm.Print_Area" localSheetId="9">'Jefe de bodega'!$A$1:$D$87</definedName>
    <definedName name="_xlnm.Print_Area" localSheetId="29">JefedeTaller!$A$1:$D$78</definedName>
    <definedName name="_xlnm.Print_Area" localSheetId="21">LogisProy!$A$1:$D$87</definedName>
    <definedName name="_xlnm.Print_Area" localSheetId="32">Mecánico!$A$1:$D$79</definedName>
    <definedName name="_xlnm.Print_Area" localSheetId="31">MecanicoTaller!$A$1:$D$77</definedName>
    <definedName name="_xlnm.Print_Area" localSheetId="13">MédicoOcu!$A$1:$D$88</definedName>
    <definedName name="_xlnm.Print_Area" localSheetId="33">ObrerodeCamp!$A$1:$D$79</definedName>
    <definedName name="_xlnm.Print_Area" localSheetId="34">OperadorIH!$A$1:$D$80</definedName>
    <definedName name="_xlnm.Print_Area" localSheetId="35">Perforista!$B$1:$D$86</definedName>
    <definedName name="_xlnm.Print_Area" localSheetId="11">ResponsableHSE!$A$1:$D$84</definedName>
    <definedName name="_xlnm.Print_Area" localSheetId="30">Soldador!$A$1:$D$79</definedName>
    <definedName name="_xlnm.Print_Area" localSheetId="3">'Super. Gen.Operaciones'!$A$1:$D$91</definedName>
    <definedName name="_xlnm.Print_Area" localSheetId="12">Supervisor.Proye!$A$1:$D$92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45" l="1"/>
  <c r="C59" i="45"/>
  <c r="C67" i="45"/>
  <c r="C69" i="45" l="1"/>
  <c r="D75" i="13"/>
  <c r="D64" i="40"/>
  <c r="D67" i="12"/>
  <c r="D26" i="12"/>
  <c r="D25" i="2"/>
  <c r="D65" i="33"/>
  <c r="D25" i="33"/>
  <c r="D25" i="32"/>
  <c r="D71" i="19"/>
  <c r="D26" i="19"/>
  <c r="D64" i="36"/>
  <c r="D25" i="36"/>
  <c r="D70" i="44"/>
  <c r="D58" i="44"/>
  <c r="D48" i="44"/>
  <c r="D43" i="44"/>
  <c r="D38" i="44"/>
  <c r="D32" i="44"/>
  <c r="D26" i="44"/>
  <c r="D21" i="44"/>
  <c r="D49" i="44" s="1"/>
  <c r="D71" i="44" s="1"/>
  <c r="D70" i="17"/>
  <c r="D48" i="17"/>
  <c r="D70" i="39" l="1"/>
  <c r="D20" i="39"/>
  <c r="D74" i="5" l="1"/>
  <c r="D26" i="5"/>
  <c r="D74" i="7"/>
  <c r="D71" i="1"/>
  <c r="D71" i="4"/>
  <c r="D73" i="9"/>
  <c r="D45" i="9"/>
  <c r="D39" i="9"/>
  <c r="D25" i="31"/>
  <c r="D65" i="30"/>
  <c r="D25" i="30"/>
  <c r="D64" i="34"/>
  <c r="D25" i="34"/>
  <c r="D66" i="29"/>
  <c r="D25" i="29"/>
  <c r="D65" i="27"/>
  <c r="D25" i="27"/>
  <c r="D64" i="42"/>
  <c r="D25" i="42"/>
  <c r="D57" i="42"/>
  <c r="D47" i="42"/>
  <c r="D42" i="42"/>
  <c r="D36" i="42"/>
  <c r="D30" i="42"/>
  <c r="D20" i="42"/>
  <c r="D65" i="23"/>
  <c r="D25" i="23"/>
  <c r="D66" i="18"/>
  <c r="D26" i="18"/>
  <c r="D66" i="22"/>
  <c r="D66" i="26"/>
  <c r="D25" i="26"/>
  <c r="D65" i="41"/>
  <c r="D25" i="41"/>
  <c r="D57" i="41"/>
  <c r="D47" i="41"/>
  <c r="D42" i="41"/>
  <c r="D36" i="41"/>
  <c r="D30" i="41"/>
  <c r="D20" i="41"/>
  <c r="D25" i="21"/>
  <c r="D20" i="21"/>
  <c r="D64" i="21"/>
  <c r="D56" i="20"/>
  <c r="D41" i="20"/>
  <c r="D20" i="20"/>
  <c r="D66" i="20"/>
  <c r="D48" i="42" l="1"/>
  <c r="D65" i="42" s="1"/>
  <c r="D48" i="41"/>
  <c r="D66" i="41" s="1"/>
  <c r="D26" i="13" l="1"/>
  <c r="D21" i="13"/>
  <c r="D56" i="40" l="1"/>
  <c r="D46" i="40"/>
  <c r="D41" i="40"/>
  <c r="D36" i="40"/>
  <c r="D30" i="40"/>
  <c r="D25" i="40"/>
  <c r="D20" i="40"/>
  <c r="D47" i="40" s="1"/>
  <c r="D65" i="40" s="1"/>
  <c r="D49" i="11" l="1"/>
  <c r="D61" i="5"/>
  <c r="D60" i="7"/>
  <c r="D50" i="7"/>
  <c r="D44" i="7"/>
  <c r="D38" i="7"/>
  <c r="D31" i="7"/>
  <c r="D25" i="7"/>
  <c r="D20" i="7"/>
  <c r="D60" i="39"/>
  <c r="D50" i="39"/>
  <c r="D44" i="39"/>
  <c r="D38" i="39"/>
  <c r="D31" i="39"/>
  <c r="D25" i="39"/>
  <c r="D51" i="39" l="1"/>
  <c r="D71" i="39" s="1"/>
  <c r="D51" i="7"/>
  <c r="D75" i="7" s="1"/>
  <c r="D25" i="37"/>
  <c r="D25" i="35"/>
  <c r="D25" i="28"/>
  <c r="D25" i="22"/>
  <c r="D25" i="20"/>
  <c r="D26" i="17"/>
  <c r="D26" i="11"/>
  <c r="D26" i="9"/>
  <c r="D61" i="1"/>
  <c r="D26" i="1"/>
  <c r="D26" i="8"/>
  <c r="D26" i="4"/>
  <c r="D64" i="32" l="1"/>
  <c r="D62" i="37"/>
  <c r="D66" i="31"/>
  <c r="D63" i="35"/>
  <c r="D64" i="28"/>
  <c r="D65" i="24"/>
  <c r="D66" i="11"/>
  <c r="D56" i="37" l="1"/>
  <c r="D46" i="37"/>
  <c r="D41" i="37"/>
  <c r="D36" i="37"/>
  <c r="D30" i="37"/>
  <c r="D20" i="37"/>
  <c r="D56" i="36"/>
  <c r="D46" i="36"/>
  <c r="D41" i="36"/>
  <c r="D36" i="36"/>
  <c r="D30" i="36"/>
  <c r="D20" i="36"/>
  <c r="D41" i="35"/>
  <c r="D56" i="35"/>
  <c r="D46" i="35"/>
  <c r="D36" i="35"/>
  <c r="D30" i="35"/>
  <c r="D20" i="35"/>
  <c r="D41" i="34"/>
  <c r="D47" i="36" l="1"/>
  <c r="D65" i="36" s="1"/>
  <c r="D47" i="37"/>
  <c r="D63" i="37" s="1"/>
  <c r="D47" i="35"/>
  <c r="D64" i="35" s="1"/>
  <c r="D56" i="34"/>
  <c r="D46" i="34"/>
  <c r="D36" i="34"/>
  <c r="D30" i="34"/>
  <c r="D20" i="34"/>
  <c r="D57" i="33"/>
  <c r="D47" i="33"/>
  <c r="D42" i="33"/>
  <c r="D36" i="33"/>
  <c r="D30" i="33"/>
  <c r="D20" i="33"/>
  <c r="D57" i="32"/>
  <c r="D47" i="32"/>
  <c r="D42" i="32"/>
  <c r="D36" i="32"/>
  <c r="D30" i="32"/>
  <c r="D20" i="32"/>
  <c r="D57" i="31"/>
  <c r="D47" i="31"/>
  <c r="D42" i="31"/>
  <c r="D36" i="31"/>
  <c r="D30" i="31"/>
  <c r="D20" i="31"/>
  <c r="D57" i="30"/>
  <c r="D47" i="30"/>
  <c r="D42" i="30"/>
  <c r="D36" i="30"/>
  <c r="D30" i="30"/>
  <c r="D20" i="30"/>
  <c r="D57" i="29"/>
  <c r="D47" i="29"/>
  <c r="D42" i="29"/>
  <c r="D36" i="29"/>
  <c r="D30" i="29"/>
  <c r="D20" i="29"/>
  <c r="D57" i="28"/>
  <c r="D47" i="28"/>
  <c r="D42" i="28"/>
  <c r="D36" i="28"/>
  <c r="D30" i="28"/>
  <c r="D20" i="28"/>
  <c r="D57" i="27"/>
  <c r="D47" i="27"/>
  <c r="D42" i="27"/>
  <c r="D36" i="27"/>
  <c r="D30" i="27"/>
  <c r="D20" i="27"/>
  <c r="D57" i="26"/>
  <c r="D47" i="26"/>
  <c r="D42" i="26"/>
  <c r="D36" i="26"/>
  <c r="D30" i="26"/>
  <c r="D20" i="26"/>
  <c r="D57" i="24"/>
  <c r="D47" i="24"/>
  <c r="D42" i="24"/>
  <c r="D36" i="24"/>
  <c r="D30" i="24"/>
  <c r="D25" i="24"/>
  <c r="D20" i="24"/>
  <c r="D57" i="23"/>
  <c r="D47" i="23"/>
  <c r="D42" i="23"/>
  <c r="D36" i="23"/>
  <c r="D30" i="23"/>
  <c r="D20" i="23"/>
  <c r="D57" i="22"/>
  <c r="D47" i="22"/>
  <c r="D42" i="22"/>
  <c r="D36" i="22"/>
  <c r="D30" i="22"/>
  <c r="D20" i="22"/>
  <c r="D46" i="2"/>
  <c r="D41" i="2"/>
  <c r="D36" i="2"/>
  <c r="D30" i="2"/>
  <c r="D20" i="2"/>
  <c r="D48" i="27" l="1"/>
  <c r="D66" i="27" s="1"/>
  <c r="D48" i="22"/>
  <c r="D67" i="22" s="1"/>
  <c r="D48" i="23"/>
  <c r="D66" i="23" s="1"/>
  <c r="D48" i="29"/>
  <c r="D67" i="29" s="1"/>
  <c r="D48" i="32"/>
  <c r="D65" i="32" s="1"/>
  <c r="D48" i="33"/>
  <c r="D66" i="33" s="1"/>
  <c r="D48" i="31"/>
  <c r="D67" i="31" s="1"/>
  <c r="D48" i="30"/>
  <c r="D66" i="30" s="1"/>
  <c r="D48" i="28"/>
  <c r="D65" i="28" s="1"/>
  <c r="D48" i="26"/>
  <c r="D67" i="26" s="1"/>
  <c r="D48" i="24"/>
  <c r="D66" i="24" s="1"/>
  <c r="D47" i="34"/>
  <c r="D65" i="34" s="1"/>
  <c r="D66" i="2"/>
  <c r="D42" i="21" l="1"/>
  <c r="D57" i="21"/>
  <c r="D47" i="21"/>
  <c r="D36" i="21"/>
  <c r="D30" i="21"/>
  <c r="D72" i="8"/>
  <c r="D51" i="9"/>
  <c r="D61" i="9"/>
  <c r="D48" i="21" l="1"/>
  <c r="D65" i="21" s="1"/>
  <c r="D30" i="20"/>
  <c r="D46" i="20" l="1"/>
  <c r="D47" i="20" s="1"/>
  <c r="D67" i="20" s="1"/>
  <c r="D36" i="20"/>
  <c r="D58" i="19"/>
  <c r="D48" i="19"/>
  <c r="D43" i="19"/>
  <c r="D38" i="19"/>
  <c r="D32" i="19"/>
  <c r="D21" i="19"/>
  <c r="D49" i="19" s="1"/>
  <c r="D58" i="18"/>
  <c r="D48" i="18"/>
  <c r="D43" i="18"/>
  <c r="D38" i="18"/>
  <c r="D32" i="18"/>
  <c r="D21" i="18"/>
  <c r="D38" i="17"/>
  <c r="D49" i="18" l="1"/>
  <c r="D67" i="18" s="1"/>
  <c r="D72" i="19"/>
  <c r="D58" i="17"/>
  <c r="D43" i="17"/>
  <c r="D32" i="17"/>
  <c r="D21" i="17"/>
  <c r="D49" i="17" l="1"/>
  <c r="D71" i="17" s="1"/>
  <c r="D59" i="13"/>
  <c r="D49" i="13"/>
  <c r="D43" i="13"/>
  <c r="D38" i="13"/>
  <c r="D32" i="13"/>
  <c r="D59" i="12"/>
  <c r="D49" i="12"/>
  <c r="D43" i="12"/>
  <c r="D38" i="12"/>
  <c r="D32" i="12"/>
  <c r="D21" i="12"/>
  <c r="D59" i="11"/>
  <c r="D43" i="11"/>
  <c r="D38" i="11"/>
  <c r="D32" i="11"/>
  <c r="D21" i="11"/>
  <c r="D32" i="9"/>
  <c r="D21" i="9"/>
  <c r="D52" i="9" s="1"/>
  <c r="D74" i="9" s="1"/>
  <c r="D61" i="8"/>
  <c r="D51" i="8"/>
  <c r="D45" i="8"/>
  <c r="D39" i="8"/>
  <c r="D32" i="8"/>
  <c r="D21" i="8"/>
  <c r="D51" i="5"/>
  <c r="D45" i="5"/>
  <c r="D39" i="5"/>
  <c r="D32" i="5"/>
  <c r="D21" i="5"/>
  <c r="D61" i="4"/>
  <c r="D51" i="4"/>
  <c r="D45" i="4"/>
  <c r="D39" i="4"/>
  <c r="D32" i="4"/>
  <c r="D21" i="4"/>
  <c r="D21" i="1"/>
  <c r="D52" i="5" l="1"/>
  <c r="D75" i="5" s="1"/>
  <c r="D52" i="4"/>
  <c r="D72" i="4" s="1"/>
  <c r="D50" i="13"/>
  <c r="D76" i="13" s="1"/>
  <c r="D50" i="11"/>
  <c r="D67" i="11" s="1"/>
  <c r="D50" i="12"/>
  <c r="D68" i="12" s="1"/>
  <c r="D52" i="8"/>
  <c r="D73" i="8" s="1"/>
  <c r="D57" i="2"/>
  <c r="D47" i="2"/>
  <c r="D51" i="1"/>
  <c r="D45" i="1"/>
  <c r="D39" i="1"/>
  <c r="D32" i="1"/>
  <c r="D67" i="2" l="1"/>
  <c r="D52" i="1"/>
  <c r="D72" i="1" s="1"/>
</calcChain>
</file>

<file path=xl/sharedStrings.xml><?xml version="1.0" encoding="utf-8"?>
<sst xmlns="http://schemas.openxmlformats.org/spreadsheetml/2006/main" count="2656" uniqueCount="325">
  <si>
    <t>EC-TH-F-40
REV-00
OCTUBRE-2018</t>
  </si>
  <si>
    <t>Apellidos y Nombres:</t>
  </si>
  <si>
    <t>Fecha Ingreso:</t>
  </si>
  <si>
    <t>Fecha Elaboración:</t>
  </si>
  <si>
    <r>
      <t xml:space="preserve">ESCALA DE VALORACION: </t>
    </r>
    <r>
      <rPr>
        <sz val="12"/>
        <rFont val="Arial Narrow"/>
        <family val="2"/>
      </rPr>
      <t xml:space="preserve"> Por favor marque con el </t>
    </r>
    <r>
      <rPr>
        <b/>
        <sz val="12"/>
        <rFont val="Arial Narrow"/>
        <family val="2"/>
      </rPr>
      <t>%</t>
    </r>
    <r>
      <rPr>
        <sz val="12"/>
        <rFont val="Arial Narrow"/>
        <family val="2"/>
      </rPr>
      <t xml:space="preserve"> porcentaje encontrado en la casilla correspondiente, de acuerdo a la evidencia de los comportamientos en el desempeño del evaluado.</t>
    </r>
  </si>
  <si>
    <r>
      <t xml:space="preserve">0 - 25 </t>
    </r>
    <r>
      <rPr>
        <sz val="12"/>
        <rFont val="Arial Narrow"/>
        <family val="2"/>
      </rPr>
      <t xml:space="preserve">No se evidencia el comportamiento en el desempeño.               </t>
    </r>
  </si>
  <si>
    <r>
      <t>26 - 50</t>
    </r>
    <r>
      <rPr>
        <sz val="12"/>
        <rFont val="Arial Narrow"/>
        <family val="2"/>
      </rPr>
      <t xml:space="preserve"> Se evidencia parcialmente el comportamiento en el desempeño.</t>
    </r>
  </si>
  <si>
    <r>
      <t xml:space="preserve">51 - 75 </t>
    </r>
    <r>
      <rPr>
        <sz val="12"/>
        <rFont val="Arial Narrow"/>
        <family val="2"/>
      </rPr>
      <t>Se evidencia constantemente en el comportamiento en el desempeño.</t>
    </r>
  </si>
  <si>
    <r>
      <t xml:space="preserve">76 - 100  </t>
    </r>
    <r>
      <rPr>
        <sz val="12"/>
        <rFont val="Arial Narrow"/>
        <family val="2"/>
      </rPr>
      <t>Se evidencia siempre el comportamiento en el desempeño.</t>
    </r>
  </si>
  <si>
    <t>COMPETENCIAS PESO 30%</t>
  </si>
  <si>
    <t>COMPETENCIAS ORGANIZACIONALES</t>
  </si>
  <si>
    <t>TRABAJO EN EQUIPO</t>
  </si>
  <si>
    <t>VALORACIÓN</t>
  </si>
  <si>
    <t>Expresa satisfacción personal por los éxitos de los demás, no importa el área a la que pertenezcan.</t>
  </si>
  <si>
    <t>Idea e implementa modalidades alternativas de trabajo en equipo, a fin de añadir valor a los resultados grupales.</t>
  </si>
  <si>
    <t>Apoya el desempeño de otras áreas de la compañía y fomenta el intercambio de información y experiencias.</t>
  </si>
  <si>
    <t>Reconoce públicamente el mérito de los miembros del equipo que trabajan bien.</t>
  </si>
  <si>
    <t>TOTAL</t>
  </si>
  <si>
    <t>COMUNICACIÓN</t>
  </si>
  <si>
    <t>Comunica sus ideas de forma clara, eficiente y fluida, logrando que su audiencia entienda el mensaje e impactándola en el sentido que desea.</t>
  </si>
  <si>
    <t>Identifica la información relevante de una comunicación oral o escrita, haciendo uso de las técnicas adecuadas.</t>
  </si>
  <si>
    <t>Es capaz de poner límites, solicitar lo requerido, teniendo presente el manejo de emociones positivas y negativas en sí mismo y en sus interlocutores.</t>
  </si>
  <si>
    <t>SERVICIO AL CLIENTE</t>
  </si>
  <si>
    <t>Promueve en sus equipos la actitud de buscar información sobre las necesidades latentes o potenciales de los clientes.</t>
  </si>
  <si>
    <t>Indaga proactivamente más allá de las necesidades manifestadas por los clientes y presenta propuestas innovadoras anticipándose y sorprendiendo al cliente.</t>
  </si>
  <si>
    <t>Prioriza la relación de largo plazo con el cliente sobre los beneficios inmediatos ocasionales.</t>
  </si>
  <si>
    <t>Propone y/o Aclara los requerimientos, investiga, identifica y comprende las necesidades actuales y potenciales de los clientes.</t>
  </si>
  <si>
    <t>COMPETENCIAS FUNCIONALES</t>
  </si>
  <si>
    <t>LIDERAZGO</t>
  </si>
  <si>
    <t>Fija objetivos, los transmite claramente realiza seguimiento y retroalimentación sobre el avance registrado, integrando las opiniones de los diversos integrantes de cada equipo.</t>
  </si>
  <si>
    <t>Tiene energía y perseverancia y las transmite con su ejemplo a los demás, logrando que su equipo desarrolle también sus actividades con alto nivel de energía.</t>
  </si>
  <si>
    <t>Diseña mecanismos de control que le permiten hacer el seguimiento respecto de la consecución de los objetivos.</t>
  </si>
  <si>
    <t>Desarrolla técnicas para asegurar la permanente efectividad del trabajo en equipo, en línea con las estrategias organizacionales.</t>
  </si>
  <si>
    <t>ORIENTACIÓN AL RESULTADO</t>
  </si>
  <si>
    <t>Evalúa constantemente las responsabilidades a cargo, fijando metas que retroalimenten su desempeño y sean referente para otros.</t>
  </si>
  <si>
    <t>Diseña con su equipo de trabajo mecanismos de control que le permitan hacer seguimiento a los objetivos para alcanzar las metas.</t>
  </si>
  <si>
    <t>Obtiene altos niveles de rendimiento, consiguiendo los resultados en el menor tiempo posible.</t>
  </si>
  <si>
    <t>Retroalimenta a su equipo de trabajo en la búsqueda de soluciones de alto impacto para el puesto de trabajo y la organización.</t>
  </si>
  <si>
    <t>CAPACIDAD DE NEGOCIACIÓN</t>
  </si>
  <si>
    <t>Logra acuerdos satisfactorios, valorando los efectos que representan su interés y el del otro, siempre en una posición gana a gana.</t>
  </si>
  <si>
    <t>Facilita el contacto y el intercambio de ideas, promoviendo la comunicación y objetividad en sus relaciones.</t>
  </si>
  <si>
    <t>Separa el problema de las personas sin involucrarse emocionalmente, evitando problemas que puedan dificultar futuras negociaciones.</t>
  </si>
  <si>
    <t>Realiza una preparación exhaustiva de la negociación, generando una variedad de abordajes posibles que le permitan prever todas las alternativas y tener un mejor desempeño en la misma.</t>
  </si>
  <si>
    <t>TOTAL COMPETENCIAS</t>
  </si>
  <si>
    <t>HSE PESO 30%</t>
  </si>
  <si>
    <t>SISTEMA INTEGRADO DE GESTIÓN</t>
  </si>
  <si>
    <t>CUMPLIMIENTO</t>
  </si>
  <si>
    <t>RESULTADOS ESPERADOS DEL CARGO PESO 40%</t>
  </si>
  <si>
    <t>RESULTADO ESPERADO</t>
  </si>
  <si>
    <t>TOTAL RESULTADO ESPERADO</t>
  </si>
  <si>
    <t>GRAN TOTAL DESEMPEÑO</t>
  </si>
  <si>
    <t>OBSERVACIONES:</t>
  </si>
  <si>
    <t>____________________________</t>
  </si>
  <si>
    <t>COLABORADOR</t>
  </si>
  <si>
    <t xml:space="preserve">    JEFE INMEDIATO</t>
  </si>
  <si>
    <t>TALENTO HUMANO</t>
  </si>
  <si>
    <r>
      <t xml:space="preserve">ESCALA DE VALORACION: </t>
    </r>
    <r>
      <rPr>
        <sz val="12"/>
        <rFont val="Arial Narrow"/>
        <family val="2"/>
      </rPr>
      <t xml:space="preserve"> Por favor marque con el </t>
    </r>
    <r>
      <rPr>
        <b/>
        <sz val="12"/>
        <rFont val="Arial Narrow"/>
        <family val="2"/>
      </rPr>
      <t>%</t>
    </r>
    <r>
      <rPr>
        <sz val="12"/>
        <rFont val="Arial Narrow"/>
        <family val="2"/>
      </rPr>
      <t xml:space="preserve"> porcentaje encontrado en la casilla correspondiente, de acuerdo a la evidencia del comportamiento en el desempeño del evaluado.</t>
    </r>
  </si>
  <si>
    <t>Actúa para generar un ambiente de trabajo amistoso, de buen clima y cooperación.</t>
  </si>
  <si>
    <t>Valora las ideas y experiencias ajenas.</t>
  </si>
  <si>
    <t>Realiza la parte de trabajo que le corresponde, participando con entusiasmo.</t>
  </si>
  <si>
    <t>Escucha de manera activa y expresa sus ideas de manera clara.</t>
  </si>
  <si>
    <t>Reconoce sus aciertos y desaciertos, emprendiendo acciones correctivas en las situaciones que lo ameriten.</t>
  </si>
  <si>
    <t>Expone sus opiniones con claridad cuando corresponde.</t>
  </si>
  <si>
    <t>Resuelve problemas o incidentes en el menor tiempo posible, optimizando el servicio al cliente interno o externo.</t>
  </si>
  <si>
    <t>Mantiene una actitud de total disponibilidad con relación a los clientes internos y externos.</t>
  </si>
  <si>
    <t>Realiza propuestas para mejorar los productos y servicios de la organización orientadas a la satisfacción de los clientes.</t>
  </si>
  <si>
    <t>DISCIPLINA</t>
  </si>
  <si>
    <t>Realiza el trabajo de manera responsable, siguiendo las normas, políticas y valores establecidas por la Empresa.</t>
  </si>
  <si>
    <t>Cumple con los estándares de los instructivos y realiza la labor en el tiempo indicado.</t>
  </si>
  <si>
    <t>No toma tiempos que interfieren con su productividad.</t>
  </si>
  <si>
    <t>Responde a los plazos establecidos y con calidad a los objetivos del puesto de trabajo.</t>
  </si>
  <si>
    <t>Da cumplimiento a las tareas propias de manera eficiente y a corto plazo.</t>
  </si>
  <si>
    <t>Diligencia adecuadamente todos los documentos soporte de operación que aplica en el puesto de trabajo.</t>
  </si>
  <si>
    <t>INNOVACIÓN</t>
  </si>
  <si>
    <t>Propone maneras alternas de realizar sus actividades.</t>
  </si>
  <si>
    <t>Propone mejoras para obtener los objetivos del área. Trabaja hasta alcanzar los estándares establecidos.</t>
  </si>
  <si>
    <t>Muestra interés por adquirir nuevos conocimientos y aplicarlos para la mejora en su puesto de trabajo.</t>
  </si>
  <si>
    <t xml:space="preserve">                         VALORACIÓN DE DESEMPEÑO PERSONAL DIRECTIVO</t>
  </si>
  <si>
    <t>Aplica nuevas ideas y soluciones en los procesos con resultados efectivos.</t>
  </si>
  <si>
    <t>Soluciona los problemas de los clientes con rapidez, comprometiéndose en su resolución.</t>
  </si>
  <si>
    <t>Mantiene siempre en la mente la relación entre “recursos utilizados y resultados” para fijar objetivos y tomar decisiones con oportunidad.</t>
  </si>
  <si>
    <t>Define las prioridades en su gestión de acuerdo con los asuntos organizacionales más importantes en el mediano/largo plazo.</t>
  </si>
  <si>
    <t>SENTIDO DE URGENCIA</t>
  </si>
  <si>
    <t xml:space="preserve">                         VALORACIÓN DE DESEMPEÑO PERSONAL ADMINISTRATIVO</t>
  </si>
  <si>
    <t>Trabaja habitualmente con buen nivel de energía y logra que el equipo rinda en la misma medida.</t>
  </si>
  <si>
    <t>Motiva al equipo para el logro de los objetivos organizacionales, siendo ejemplo con sus propuestas y criterios.</t>
  </si>
  <si>
    <t>Comparte información con las personas afectadas por una decisión, aun cuando esto no se requiere</t>
  </si>
  <si>
    <t>Identifica y emplea los recursos y herramientas de los que dispone para optimizar el tiempo, logrando los objetivos de su gestión.</t>
  </si>
  <si>
    <t>Identifica y anticipa problemas, los aborda, estructura los pasos y da solución en cortos lapsos de tiempo.</t>
  </si>
  <si>
    <t xml:space="preserve">Identifica, afronta y lidera acontecimientos de corto plazo. </t>
  </si>
  <si>
    <t>Utiliza herramientas y metodologías para diseñar y preparar la estrategia frente a una situación determinada.</t>
  </si>
  <si>
    <t>Realiza acuerdos satisfactorios en la realización de su trabajo, tomando en cuenta el interés de los demás.</t>
  </si>
  <si>
    <t>Se guía por objetivos globales, y logra acuerdos razonables para relaciones de corto plazo.</t>
  </si>
  <si>
    <t>Logra persuadir y “vender” sus ideas en beneficio de los intereses comunes de la organización.</t>
  </si>
  <si>
    <t>Trabaja con objetivos claramente establecidos, realistas y desafiantes.</t>
  </si>
  <si>
    <t>Los resultados de su trabajo exceden los requerimientos exigidos inicialmente.</t>
  </si>
  <si>
    <t>Ante estándares de desempeño poco satisfactorios, hace cambios específicos en métodos de trabajo para conseguir mejoras.</t>
  </si>
  <si>
    <t>Conoce, entiende y contribuye en el cumplimiento de políticas de la empresa referentes a seguridad, salud ocupacional y ambiente, asi  como los objetivos y metas propuestas.</t>
  </si>
  <si>
    <t>Conoce e identifica los peligros, aspectos, evaluación y control de riesgos e impactos de las actividades desarrolladas en su cargo en el  sitio de trabajo y participar activamente en el control de los mismos.</t>
  </si>
  <si>
    <t>Desarrolla su trabajo de acuerdo con las normas y llineamientos del sistema integrado de gestion establecido por la empresa</t>
  </si>
  <si>
    <t>Participa en la acción formativa programada y/o promueve la asistencia del personal a su cargo.</t>
  </si>
  <si>
    <t>Detecta las deficiencias y reporta a Departamento HSE, para la implementación de las acciones correctivas y preventivas necesarias, para asegurar el mejoramiento continuo.</t>
  </si>
  <si>
    <r>
      <t xml:space="preserve">ESCALA DE VALORACION: </t>
    </r>
    <r>
      <rPr>
        <sz val="11"/>
        <rFont val="Arial Narrow"/>
        <family val="2"/>
      </rPr>
      <t xml:space="preserve"> Por favor marque con el </t>
    </r>
    <r>
      <rPr>
        <b/>
        <sz val="11"/>
        <rFont val="Arial Narrow"/>
        <family val="2"/>
      </rPr>
      <t>%</t>
    </r>
    <r>
      <rPr>
        <sz val="11"/>
        <rFont val="Arial Narrow"/>
        <family val="2"/>
      </rPr>
      <t xml:space="preserve"> porcentaje encontrado en la casilla correspondiente, de acuerdo a la evidencia de los comportamientos en el desempeño del evaluado.</t>
    </r>
  </si>
  <si>
    <r>
      <t xml:space="preserve">0 - 25 </t>
    </r>
    <r>
      <rPr>
        <sz val="11"/>
        <rFont val="Arial Narrow"/>
        <family val="2"/>
      </rPr>
      <t xml:space="preserve">No se evidencia el comportamiento en el desempeño.               </t>
    </r>
  </si>
  <si>
    <r>
      <t>26 - 50</t>
    </r>
    <r>
      <rPr>
        <sz val="11"/>
        <rFont val="Arial Narrow"/>
        <family val="2"/>
      </rPr>
      <t xml:space="preserve"> Se evidencia parcialmente el comportamiento en el desempeño.</t>
    </r>
  </si>
  <si>
    <r>
      <t xml:space="preserve">51 - 75 </t>
    </r>
    <r>
      <rPr>
        <sz val="11"/>
        <rFont val="Arial Narrow"/>
        <family val="2"/>
      </rPr>
      <t>Se evidencia constantemente en el comportamiento en el desempeño.</t>
    </r>
  </si>
  <si>
    <r>
      <t xml:space="preserve">76 - 100  </t>
    </r>
    <r>
      <rPr>
        <sz val="11"/>
        <rFont val="Arial Narrow"/>
        <family val="2"/>
      </rPr>
      <t>Se evidencia siempre el comportamiento en el desempeño.</t>
    </r>
  </si>
  <si>
    <t>Escucha al otro poniéndose en su lugar, para comprender lo que piensa y siente (Es empático).</t>
  </si>
  <si>
    <t>Verifica que los demás hayan comprendido lo que quiso transmitir.</t>
  </si>
  <si>
    <t>Ajusta su manera de expresarse teniendo en cuenta las particularidades de sus interlocutores.</t>
  </si>
  <si>
    <t>Participa en las actividades del equipo apoyando sus decisiones y ejecutando lo que le corresponde.</t>
  </si>
  <si>
    <t>En su relación con los miembros del equipo respeta sus opiniones.</t>
  </si>
  <si>
    <t>Valora las contribuciones ajenas, aun cuando se le planteen diferentes puntos de vista.</t>
  </si>
  <si>
    <t>Identifica y participa en la solución de problemas al interior del equipo.</t>
  </si>
  <si>
    <t>Soluciona los problemas de los clientes con rapidez, comprometiéndose personalmente en su solución.</t>
  </si>
  <si>
    <t>Mantiene una actitud de total disponibilidad con el cliente, especialmente cuando éste pasa por períodos o situaciones difíciles.</t>
  </si>
  <si>
    <t>Hace más de lo que el cliente espera para darle valor agregado.</t>
  </si>
  <si>
    <t>Resuelve las necesidades de fondo del cliente, busca información sobre las verdaderas necesidades latentes, pero no explícitas, del cliente.</t>
  </si>
  <si>
    <t xml:space="preserve">Trabaja de manera responsable y realiza las actividades dentro de los marcos éticos establecidos. </t>
  </si>
  <si>
    <t>Crea mecanismos de información de su gestión y actúa consecuentemente.</t>
  </si>
  <si>
    <t>Cumple con los estándares de los procesos a los que pertenece y cumple con sus responsabilidades en los tiempos indicados.</t>
  </si>
  <si>
    <t>CAPACIDAD DE APRENDIZAJE</t>
  </si>
  <si>
    <t>Identifica, afronta y lidera acontecimientos de corto plazo. Verifica opciones y construye planes de acción para resolverlos.</t>
  </si>
  <si>
    <t>Efectúa modificaciones en los procesos o en sus métodos de trabajo para conseguir mejoras en su desempeño.</t>
  </si>
  <si>
    <t>Es capaz de desglosar sistemáticamente una tarea/situación compleja en partes manejables, hasta comprenderla e incorporarla en su trabajo.</t>
  </si>
  <si>
    <t>Aporta ideas y soluciones novedosas que al mismo tiempo son eficaces.</t>
  </si>
  <si>
    <t>Emprende solución a nuevos problemas para mejorar o incrementar los resultados en el puesto de trabajo.</t>
  </si>
  <si>
    <t>Hace más de lo que se le pide, y gestiona nuevas oportunidades.</t>
  </si>
  <si>
    <t>Acepta actividades que puedan resultarle un desafío, siendo flexible y creativo, cumpliendo los objetivos.</t>
  </si>
  <si>
    <t>Mantiene una actitud proactiva y positiva frente a sus responsabilidades y en la interacción con otro.</t>
  </si>
  <si>
    <t>Da prioridad a los objetivos de mayor relevancia que le son encomendados.</t>
  </si>
  <si>
    <t xml:space="preserve">                         VALORACIÓN DE DESEMPEÑO PERSONAL OPERATIVO</t>
  </si>
  <si>
    <t>Busca y analiza proactivamente información pertinente para mejorar la realización de su trabajo.</t>
  </si>
  <si>
    <t>Se adapta a nuevas responsabilidades con facilidad, sin verse afectada la eficiencia en el desempeño.</t>
  </si>
  <si>
    <t>Aprende de los errores, implementando mejoras significativas en su desempeño.</t>
  </si>
  <si>
    <t>Busca y recoge información básica para entender las necesidades de su puesto de trabajo.</t>
  </si>
  <si>
    <t>JEFE INMEDIATO</t>
  </si>
  <si>
    <t>Control del estado de equipos y herramientas del proyecto asignado.</t>
  </si>
  <si>
    <t>Escucha a los demás y es escuchado.</t>
  </si>
  <si>
    <t>Promueve la comunicación clara, directa, completa y sincera en los miembros del equipo.</t>
  </si>
  <si>
    <t>Es técnicamente confiable y es buscado como referente para resolver dudas, por su reconocida experiencia.</t>
  </si>
  <si>
    <t xml:space="preserve">Propone maneras alternas de realizar sus actividades. </t>
  </si>
  <si>
    <t xml:space="preserve">Muestra interés por adquirir nuevos conocimientos y aplicarlos para la mejora en su puesto de trabajo. </t>
  </si>
  <si>
    <r>
      <t xml:space="preserve">Cargo: </t>
    </r>
    <r>
      <rPr>
        <sz val="11"/>
        <rFont val="Arial Narrow"/>
        <family val="2"/>
      </rPr>
      <t>Gerente General</t>
    </r>
  </si>
  <si>
    <t>Desarrolla su trabajo de acuerdo con las normas y llineamientos del sistema integrado de gestion establecido por la empresa.</t>
  </si>
  <si>
    <r>
      <t xml:space="preserve">Cargo: </t>
    </r>
    <r>
      <rPr>
        <sz val="11"/>
        <rFont val="Arial Narrow"/>
        <family val="2"/>
      </rPr>
      <t>Coordinador de Talento Humano</t>
    </r>
  </si>
  <si>
    <r>
      <t xml:space="preserve">Cargo: </t>
    </r>
    <r>
      <rPr>
        <sz val="12"/>
        <rFont val="Arial Narrow"/>
        <family val="2"/>
      </rPr>
      <t>Coordinador de Logística</t>
    </r>
  </si>
  <si>
    <t>Adecuado manejo de facturas de proveedores.</t>
  </si>
  <si>
    <t>Adecuado control de inventarios de la bodega del proyecto asignado.</t>
  </si>
  <si>
    <t>Informe puntual de los traslados realizados a diario al sistema de control de inventarios.</t>
  </si>
  <si>
    <r>
      <t xml:space="preserve">Cargo: </t>
    </r>
    <r>
      <rPr>
        <sz val="11"/>
        <rFont val="Arial Narrow"/>
        <family val="2"/>
      </rPr>
      <t>Administrador de proyecto</t>
    </r>
  </si>
  <si>
    <r>
      <t xml:space="preserve">Cargo: </t>
    </r>
    <r>
      <rPr>
        <sz val="11"/>
        <rFont val="Arial Narrow"/>
        <family val="2"/>
      </rPr>
      <t>Responsable HSE</t>
    </r>
  </si>
  <si>
    <r>
      <t xml:space="preserve">Cargo: </t>
    </r>
    <r>
      <rPr>
        <sz val="11"/>
        <rFont val="Arial Narrow"/>
        <family val="2"/>
      </rPr>
      <t>Supervisor de Proyecto</t>
    </r>
  </si>
  <si>
    <t>Participa en las actividades del equipo apoyando sus decisiones y ejecutando lo que le corresponde</t>
  </si>
  <si>
    <r>
      <t xml:space="preserve">Cargo: </t>
    </r>
    <r>
      <rPr>
        <sz val="11"/>
        <rFont val="Arial Narrow"/>
        <family val="2"/>
      </rPr>
      <t>Asistente HSE Administrativo</t>
    </r>
  </si>
  <si>
    <r>
      <t xml:space="preserve">Cargo: </t>
    </r>
    <r>
      <rPr>
        <sz val="11"/>
        <rFont val="Arial Narrow"/>
        <family val="2"/>
      </rPr>
      <t>Médico Ocupacional</t>
    </r>
  </si>
  <si>
    <t>Efectividad en la aplicación de la encuesta de Clima Organizacional.</t>
  </si>
  <si>
    <r>
      <t xml:space="preserve">Cargo: </t>
    </r>
    <r>
      <rPr>
        <sz val="11"/>
        <rFont val="Arial Narrow"/>
        <family val="2"/>
      </rPr>
      <t>Asistente Contable</t>
    </r>
  </si>
  <si>
    <r>
      <t xml:space="preserve">Cargo: </t>
    </r>
    <r>
      <rPr>
        <sz val="11"/>
        <rFont val="Arial Narrow"/>
        <family val="2"/>
      </rPr>
      <t>Asistente de Talento Humano</t>
    </r>
  </si>
  <si>
    <r>
      <t xml:space="preserve">Cargo: </t>
    </r>
    <r>
      <rPr>
        <sz val="11"/>
        <rFont val="Arial Narrow"/>
        <family val="2"/>
      </rPr>
      <t>Asistente HSE proyecto</t>
    </r>
  </si>
  <si>
    <t xml:space="preserve">Recepción, envío y entrega de documentos en las fechas establecidas. </t>
  </si>
  <si>
    <t>Gestión oportuna de los trámites en las entidades correspondientes.</t>
  </si>
  <si>
    <t>Registro y control efectivo de documentos internos.</t>
  </si>
  <si>
    <t>Efectivo servicio al cliente.</t>
  </si>
  <si>
    <r>
      <t xml:space="preserve">Cargo: </t>
    </r>
    <r>
      <rPr>
        <sz val="11"/>
        <rFont val="Arial Narrow"/>
        <family val="2"/>
      </rPr>
      <t>Auxiliar Administrativo</t>
    </r>
  </si>
  <si>
    <r>
      <t xml:space="preserve">Cargo: </t>
    </r>
    <r>
      <rPr>
        <sz val="11"/>
        <rFont val="Arial Narrow"/>
        <family val="2"/>
      </rPr>
      <t>Ayudante de Perforación</t>
    </r>
  </si>
  <si>
    <r>
      <t xml:space="preserve">Cargo: </t>
    </r>
    <r>
      <rPr>
        <sz val="11"/>
        <rFont val="Arial Narrow"/>
        <family val="2"/>
      </rPr>
      <t>Ayudante de soldadura</t>
    </r>
  </si>
  <si>
    <t>Control adecuado del estado de máquinas y equipos de soldadura.</t>
  </si>
  <si>
    <t>Disponibilidad de accesorios del 75%.</t>
  </si>
  <si>
    <t>Entrega oportuna de trabajo asignado.</t>
  </si>
  <si>
    <r>
      <t xml:space="preserve">Cargo: </t>
    </r>
    <r>
      <rPr>
        <sz val="11"/>
        <rFont val="Arial Narrow"/>
        <family val="2"/>
      </rPr>
      <t>Bodeguero de campo</t>
    </r>
  </si>
  <si>
    <r>
      <t xml:space="preserve">Cargo: </t>
    </r>
    <r>
      <rPr>
        <sz val="11"/>
        <rFont val="Arial Narrow"/>
        <family val="2"/>
      </rPr>
      <t>Capataz de campo</t>
    </r>
  </si>
  <si>
    <r>
      <t xml:space="preserve">Cargo: </t>
    </r>
    <r>
      <rPr>
        <sz val="11"/>
        <rFont val="Arial Narrow"/>
        <family val="2"/>
      </rPr>
      <t>Cocinero de proyecto</t>
    </r>
  </si>
  <si>
    <t>Optima higiene y orden de su área de trabajo.</t>
  </si>
  <si>
    <r>
      <t xml:space="preserve">Cargo: </t>
    </r>
    <r>
      <rPr>
        <sz val="11"/>
        <rFont val="Arial Narrow"/>
        <family val="2"/>
      </rPr>
      <t>Conductor Logístico</t>
    </r>
  </si>
  <si>
    <t>Adecuado manejo y reporte del fondo rotativo asignado.</t>
  </si>
  <si>
    <t>Adecuado control del consumo de combustible de los vehículos.</t>
  </si>
  <si>
    <t>Adecuado control del mantenimiento de los vehículos.</t>
  </si>
  <si>
    <t>Adecuado manejo de documentación de despachos.</t>
  </si>
  <si>
    <t>Correcto aseo de los vehículos.</t>
  </si>
  <si>
    <r>
      <t xml:space="preserve">Cargo: </t>
    </r>
    <r>
      <rPr>
        <sz val="11"/>
        <rFont val="Arial Narrow"/>
        <family val="2"/>
      </rPr>
      <t>Jefe de taller</t>
    </r>
  </si>
  <si>
    <t>Entrega de trabajo asignado en las fechas que corresponde.</t>
  </si>
  <si>
    <t>Organización del área de trabajo.</t>
  </si>
  <si>
    <t>Disponibilidad del 75% en los equipos operativos en taller.</t>
  </si>
  <si>
    <r>
      <t xml:space="preserve">Cargo: </t>
    </r>
    <r>
      <rPr>
        <sz val="11"/>
        <rFont val="Arial Narrow"/>
        <family val="2"/>
      </rPr>
      <t>Mecánico de Taller</t>
    </r>
  </si>
  <si>
    <r>
      <t xml:space="preserve">Cargo: </t>
    </r>
    <r>
      <rPr>
        <sz val="11"/>
        <rFont val="Arial Narrow"/>
        <family val="2"/>
      </rPr>
      <t>Obrero de campo</t>
    </r>
  </si>
  <si>
    <r>
      <t xml:space="preserve">Cargo: </t>
    </r>
    <r>
      <rPr>
        <sz val="11"/>
        <rFont val="Arial Narrow"/>
        <family val="2"/>
      </rPr>
      <t>Operador Iron Horse</t>
    </r>
  </si>
  <si>
    <r>
      <t xml:space="preserve">Cargo: </t>
    </r>
    <r>
      <rPr>
        <sz val="12"/>
        <rFont val="Arial Narrow"/>
        <family val="2"/>
      </rPr>
      <t>Perforista</t>
    </r>
  </si>
  <si>
    <r>
      <t xml:space="preserve">Cargo: </t>
    </r>
    <r>
      <rPr>
        <sz val="11"/>
        <rFont val="Arial Narrow"/>
        <family val="2"/>
      </rPr>
      <t>Jefe de Bodega</t>
    </r>
  </si>
  <si>
    <r>
      <t xml:space="preserve">Cargo: </t>
    </r>
    <r>
      <rPr>
        <sz val="11"/>
        <rFont val="Arial Narrow"/>
        <family val="2"/>
      </rPr>
      <t>Asistente de Logística</t>
    </r>
  </si>
  <si>
    <r>
      <t xml:space="preserve">Cargo: </t>
    </r>
    <r>
      <rPr>
        <sz val="11"/>
        <rFont val="Arial Narrow"/>
        <family val="2"/>
      </rPr>
      <t>Soldador</t>
    </r>
  </si>
  <si>
    <r>
      <t xml:space="preserve">Cargo: </t>
    </r>
    <r>
      <rPr>
        <sz val="11"/>
        <rFont val="Arial Narrow"/>
        <family val="2"/>
      </rPr>
      <t xml:space="preserve">Analista Contable </t>
    </r>
  </si>
  <si>
    <t>Cumplimiento de los cronogramas establecidos para el registro de la información de manera correcta hasta el 05 del mes siguiente</t>
  </si>
  <si>
    <t>Presentación de la información requerida en las fechas establecidas por los Organismos de Control (SRI, Super Cías, IESS, Municipio)</t>
  </si>
  <si>
    <t>Eficacia en el registro de las liquidaciones de fondos en oficina central, bodegas y proyectos.</t>
  </si>
  <si>
    <t>Cumplimiento de los cronogramas de revisión de información semanales.</t>
  </si>
  <si>
    <t>Pago a proveedores de acuerdo al cronograma establecido.</t>
  </si>
  <si>
    <t>Entrega de planillas para facturación de acuerdo al cronograma establecido (quincena y fin de mes).</t>
  </si>
  <si>
    <t>Cumplimiento en la entrega de la conciliación bancaria correctamente revisada hasta el 03 del mes siguiente</t>
  </si>
  <si>
    <t>Eficacia en el registro de la liquidación de fondos en oficina central, bodegas y proyectos.</t>
  </si>
  <si>
    <r>
      <t xml:space="preserve">Cargo: </t>
    </r>
    <r>
      <rPr>
        <sz val="11"/>
        <rFont val="Arial Narrow"/>
        <family val="2"/>
      </rPr>
      <t>Asistente de Bodega</t>
    </r>
  </si>
  <si>
    <t>Correcto registro en el control del inventario general.</t>
  </si>
  <si>
    <t>Correcto uso de los sistemas diseñados para el registro y control de inventario.</t>
  </si>
  <si>
    <t>Oportuna recepción y despachos de acuerdo a lo programado.</t>
  </si>
  <si>
    <t>Efectiva clasificación, orden y etiquetado del inventario en la bodega de Sede central.</t>
  </si>
  <si>
    <t>Efectividad en la inspección de vehículos.</t>
  </si>
  <si>
    <t>Oportuno reporte de condiciones de los vehículos a su cargo.</t>
  </si>
  <si>
    <t>Oportuna recepción y despachos de acuerdo a lo programado</t>
  </si>
  <si>
    <t>Liquidación oportuna y correcta de fondos asignados.</t>
  </si>
  <si>
    <t>Efectivo registro de vinculaciones y desvinculaciones en los sistemas legalmente establecidos.</t>
  </si>
  <si>
    <t>Efectivo registro y entrega de los reportes de novedades para nómina en las fechas establecidas</t>
  </si>
  <si>
    <t>Efectivo reporte y control del seguro privado.</t>
  </si>
  <si>
    <t>Control efectivo y actualizado de la documentación e información de personal.</t>
  </si>
  <si>
    <t>Cumplimiento del programa de liderazgo HSE.</t>
  </si>
  <si>
    <t>Veracidad y confiabilidad de la cadena de suministro de EPP.</t>
  </si>
  <si>
    <t>Entrega de informes veraces en las fechas establecidas.</t>
  </si>
  <si>
    <t>Cumplimiento de actividades designadas en las fechas programadas.</t>
  </si>
  <si>
    <t>Cumplimiento de los requisitos contractuales.</t>
  </si>
  <si>
    <t>Veracidad y confiabilidad en el control inventario de HSE.</t>
  </si>
  <si>
    <r>
      <t xml:space="preserve">Cargo: </t>
    </r>
    <r>
      <rPr>
        <sz val="11"/>
        <rFont val="Arial Narrow"/>
        <family val="2"/>
      </rPr>
      <t>Auxiliar de Talento Humano</t>
    </r>
  </si>
  <si>
    <t>Entrega los reportes asignados a su cargo, en el tiempo establecido.</t>
  </si>
  <si>
    <t>Cero eventos no deseados respecto a seguridad y operaciones durante el desarrollo de la actividad.</t>
  </si>
  <si>
    <t>Cuidado de equipos, elementos y herramientas del proyecto asignado.</t>
  </si>
  <si>
    <t xml:space="preserve">Cero desviaciones detectadas en la máquina que sean su responsabilidad. </t>
  </si>
  <si>
    <t>Correcto manejo e identificación del núcleo.</t>
  </si>
  <si>
    <t xml:space="preserve">Veracidad y confiabilidad del Inventario de proyecto. </t>
  </si>
  <si>
    <t>Entrega de pedidos en proyecto en el tiempo solicitado.</t>
  </si>
  <si>
    <t>Efectiva clasificación, orden y etiquetado del inventario en la bodega de proyecto.</t>
  </si>
  <si>
    <t xml:space="preserve">Efectivo uso y manejo del sistema RHOMB en proyecto. </t>
  </si>
  <si>
    <t>Entrega oportuna de reportes y documentación a las diferentes áreas en Sede central.</t>
  </si>
  <si>
    <t>Cumplimiento del programa de actividades en el tiempo establecido</t>
  </si>
  <si>
    <t>Presentación de reportes de avance de actividades en las fechas establecidas.</t>
  </si>
  <si>
    <t>Cumplimiento del Plan de manejo ambiental del cliente y la organización.</t>
  </si>
  <si>
    <t xml:space="preserve">Cumplimiento de los parámetros de evaluación de manipulación y preparación alimentos. </t>
  </si>
  <si>
    <t xml:space="preserve">Cumplimiento de las políticas establecidas por la organización en seguridad, salud y ambiente acorde a las normativas vigentes. </t>
  </si>
  <si>
    <t>Cumplimiento del porcentaje de satisfacción en la preparación de alimentos.</t>
  </si>
  <si>
    <t>Seguimiento a los planes de acción de la valoración de desempeño.</t>
  </si>
  <si>
    <t xml:space="preserve">Cumplimiento en las acciones de clima organizacional. </t>
  </si>
  <si>
    <t>Cumplimiento de programa de operaciones.</t>
  </si>
  <si>
    <t xml:space="preserve">Control de proveedores de acuerdo a los requisitos mínimos establecidos por la organización. </t>
  </si>
  <si>
    <t>Veracidad y confiabilidad en el control inventario de la organización.</t>
  </si>
  <si>
    <t>Gestión de despachos realizados, de acuerdo a los programados.</t>
  </si>
  <si>
    <t>Cumplimiento del aprovisionamiento de requerimientos para la ejecución de las actividades Sede central y proyectos.</t>
  </si>
  <si>
    <t>Cumplimiento en las acciones de clima organizacional.</t>
  </si>
  <si>
    <t>Cumplimiento efectivo del cronograma de mantenimiento de máquinas y equipos de perforación.</t>
  </si>
  <si>
    <t>Entrega de los informes requeridos en las fechas establecidas.</t>
  </si>
  <si>
    <t>Cumplimiento en los tiempos de contratación</t>
  </si>
  <si>
    <t>Efectividad del programa de formación.</t>
  </si>
  <si>
    <t>Cumplimiento del plan acción para la disminución de ausentismo laboral.</t>
  </si>
  <si>
    <t>Cumplimiento del plan de acción de clima organizacional.</t>
  </si>
  <si>
    <t>Cumplimiento del plan de Bienestar y Retención.</t>
  </si>
  <si>
    <t>Veracidad y confiabilidad en el control del inventario de la organización.</t>
  </si>
  <si>
    <t>Uso y seguimiento al correcto manejo del sistema RHOMB modulo inventario en Sede central y proyectos.</t>
  </si>
  <si>
    <t xml:space="preserve">Efectividad en el abastecimiento de Bodega. </t>
  </si>
  <si>
    <t>Entrega oportuna en los requerimientos programados.</t>
  </si>
  <si>
    <t>Entrega de informes de inventario en las fechas indicadas.</t>
  </si>
  <si>
    <r>
      <t xml:space="preserve">Cargo: </t>
    </r>
    <r>
      <rPr>
        <sz val="11"/>
        <rFont val="Arial Narrow"/>
        <family val="2"/>
      </rPr>
      <t>Logistico de Proyecto</t>
    </r>
  </si>
  <si>
    <t>Cumplimiento al stock de inventario en proyecto.</t>
  </si>
  <si>
    <t>Correcto manejo del inventario y sistema RHOMB en proyecto.</t>
  </si>
  <si>
    <t>Actualización y entrega oportuna de reportes y documentación a las diferentes áreas en Sede central.</t>
  </si>
  <si>
    <t>Efectivo control y seguimiento de los gastos del proyecto.</t>
  </si>
  <si>
    <t>Cumplimento de los parámetros establecidos para el correcto uso y mantenimiento de los vehículos del proyecto.</t>
  </si>
  <si>
    <t>Cumplimiento del 100% de las actividades de bienestar establecidas para el proyecto.</t>
  </si>
  <si>
    <r>
      <t xml:space="preserve">Cargo: </t>
    </r>
    <r>
      <rPr>
        <sz val="11"/>
        <rFont val="Arial Narrow"/>
        <family val="2"/>
      </rPr>
      <t>Mecánico</t>
    </r>
  </si>
  <si>
    <t>Efectivo funcionamiento de las máquinas y equipos en proyecto.</t>
  </si>
  <si>
    <t>Control efectivo del inventario de equipos, insumos y herramientas propios de la operación.</t>
  </si>
  <si>
    <t>Kardex de morbilidad actualizado.</t>
  </si>
  <si>
    <t>Historias clínicas actualizadas.</t>
  </si>
  <si>
    <t>Inmunización de los trabajadores al día.</t>
  </si>
  <si>
    <t xml:space="preserve">Control efectivo de los programas de vigilancia epidemiológica </t>
  </si>
  <si>
    <t xml:space="preserve">Conceptos de aptitud laboral actualizados. </t>
  </si>
  <si>
    <t>Valoraciones osteomusculares actualizadas.</t>
  </si>
  <si>
    <t>Encuesta de consumo de alcohol y drogas actualizada.</t>
  </si>
  <si>
    <t>Aplicativo mega médico actualizado.</t>
  </si>
  <si>
    <t>Profesiograma actualizado con base en los programas de vigilancia epidemiológica.</t>
  </si>
  <si>
    <t>Cumplimiento de las tareas programadas en el tiempo establecido.</t>
  </si>
  <si>
    <t>Adecuado cumplimiento al plan de manejo ambiental.</t>
  </si>
  <si>
    <t>Efectivo traslado de todos los equipos requeridos para máquina.</t>
  </si>
  <si>
    <t>Control del buen estado del Iron horse y herramientas asignadas en el proyecto.</t>
  </si>
  <si>
    <t>Reporte oportuno de fallas mecánicas o técnicas del Iron Horse.</t>
  </si>
  <si>
    <t>Control y cuidado de equipos, elementos y herramientas del proyecto asignado.</t>
  </si>
  <si>
    <t xml:space="preserve">Cumplimiento de los metros de perforación para el proyecto asignado. </t>
  </si>
  <si>
    <t>Cumplimiento de la recuperación mínima establecida para el proyecto asignado.</t>
  </si>
  <si>
    <t>Cero accidentes en el proyecto asignado.</t>
  </si>
  <si>
    <t>Cumplimiento en frecuencia y severidad de los planes de acción de riesgo.</t>
  </si>
  <si>
    <t xml:space="preserve">Cumplimiento del programa de perforación para el proyecto asignado. </t>
  </si>
  <si>
    <t>Rentabilidad estimada del proyecto.</t>
  </si>
  <si>
    <t>Veracidad y confiabilidad del Inventario de la organización</t>
  </si>
  <si>
    <t>Seguimiento al stock de inventario en Proyecto</t>
  </si>
  <si>
    <t xml:space="preserve">Resultado de la encuesta de satisfacción del cliente. </t>
  </si>
  <si>
    <t>Cumplimiento del plan de formación.</t>
  </si>
  <si>
    <t>Cumplimiento de la cobertura del plan de formación.</t>
  </si>
  <si>
    <t>Cumplimiento con el indicador de frecuencia y severidad.</t>
  </si>
  <si>
    <t>COMPETENCIA 1</t>
  </si>
  <si>
    <t>COMPETENCIA 2</t>
  </si>
  <si>
    <t>COMPETENCIA 3</t>
  </si>
  <si>
    <t>Rol:</t>
  </si>
  <si>
    <r>
      <t xml:space="preserve">Cargo: </t>
    </r>
    <r>
      <rPr>
        <sz val="11"/>
        <rFont val="Arial Narrow"/>
        <family val="2"/>
      </rPr>
      <t>Coordinador Financiero</t>
    </r>
  </si>
  <si>
    <r>
      <t xml:space="preserve">Cargo: </t>
    </r>
    <r>
      <rPr>
        <sz val="11"/>
        <rFont val="Arial Narrow"/>
        <family val="2"/>
      </rPr>
      <t>Supervisor General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de Operaciones</t>
    </r>
  </si>
  <si>
    <r>
      <t xml:space="preserve">Cargo: </t>
    </r>
    <r>
      <rPr>
        <sz val="11"/>
        <rFont val="Arial Narrow"/>
        <family val="2"/>
      </rPr>
      <t>Coordinador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Logístico</t>
    </r>
  </si>
  <si>
    <t>Desarrolla su trabajo de acuerdo con las normas y lineamientos del sistema integrado de gestion establecido por la empresa</t>
  </si>
  <si>
    <t>Detecta las deficiencias y reporta al área de HSE, para la implementación de las acciones correctivas y preventivas necesarias, para asegurar el mejoramiento continuo.</t>
  </si>
  <si>
    <t>VALORACIÓN DE DESEMPEÑO PERSONAL
MODELO 90 - 180</t>
  </si>
  <si>
    <t>NOMBRE QUIEN ELABORA:</t>
  </si>
  <si>
    <t>Tipo de Evaluacion</t>
  </si>
  <si>
    <t>Jefe Inmediato:</t>
  </si>
  <si>
    <t>Autoevaluacion:</t>
  </si>
  <si>
    <r>
      <t xml:space="preserve">ESCALA DE VALORACION: </t>
    </r>
    <r>
      <rPr>
        <sz val="11"/>
        <rFont val="Arial"/>
        <family val="2"/>
      </rPr>
      <t xml:space="preserve"> Por favor marque en la casilla correspondiente, de acuerdo a la evidencia de los comportamientos en el desempeño del evaluado.</t>
    </r>
  </si>
  <si>
    <r>
      <t xml:space="preserve">Siempre - </t>
    </r>
    <r>
      <rPr>
        <sz val="11"/>
        <rFont val="Arial"/>
        <family val="2"/>
      </rPr>
      <t>Se evidencia el siempre comportamiento en el desempeño.</t>
    </r>
  </si>
  <si>
    <r>
      <t xml:space="preserve">Casi Siempre - </t>
    </r>
    <r>
      <rPr>
        <sz val="11"/>
        <rFont val="Arial"/>
        <family val="2"/>
      </rPr>
      <t>Se evidencia constantemente en el comportamiento en el desempeño.</t>
    </r>
  </si>
  <si>
    <r>
      <t>A veces -</t>
    </r>
    <r>
      <rPr>
        <sz val="11"/>
        <rFont val="Arial"/>
        <family val="2"/>
      </rPr>
      <t xml:space="preserve"> Se evidencia parcialmente el comportamiento en el desempeño.</t>
    </r>
  </si>
  <si>
    <r>
      <t xml:space="preserve">Nunca - Pocas veces o </t>
    </r>
    <r>
      <rPr>
        <sz val="11"/>
        <rFont val="Arial"/>
        <family val="2"/>
      </rPr>
      <t xml:space="preserve">No se evidencia el comportamiento en el desempeño.               </t>
    </r>
  </si>
  <si>
    <t xml:space="preserve">COMPETENCIAS </t>
  </si>
  <si>
    <t>COMPETENCIAS TRANSVERSAL</t>
  </si>
  <si>
    <t>Siempre</t>
  </si>
  <si>
    <t>Casi Siempre</t>
  </si>
  <si>
    <t>A veces</t>
  </si>
  <si>
    <t xml:space="preserve">Nunca </t>
  </si>
  <si>
    <t>SISTEMA DE SST Y AMBIENTAL</t>
  </si>
  <si>
    <t>SST-A</t>
  </si>
  <si>
    <t>RESULTADOS ESPERADOS DEL CARGO / PROCESO</t>
  </si>
  <si>
    <t>NOMBRE EVALUADO:</t>
  </si>
  <si>
    <t xml:space="preserve">CARGO: </t>
  </si>
  <si>
    <t xml:space="preserve">Periodo Evaluado : </t>
  </si>
  <si>
    <t>KP-F-GH-51                                                                        V.3                                                                                   Marzo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</si>
</sst>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9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12"/>
      <color rgb="FF1F4E7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1"/>
      <color rgb="FF1F4E79"/>
      <name val="Arial Narrow"/>
      <family val="2"/>
    </font>
    <font>
      <b/>
      <sz val="8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Symbol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97DCF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5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Alignment="1">
      <alignment horizontal="centerContinuous" vertical="center" wrapText="1"/>
    </xf>
    <xf numFmtId="9" fontId="5" fillId="2" borderId="0" xfId="1" applyFont="1" applyFill="1" applyBorder="1" applyAlignment="1" applyProtection="1">
      <alignment horizontal="centerContinuous" vertical="center" wrapText="1"/>
    </xf>
    <xf numFmtId="0" fontId="6" fillId="2" borderId="0" xfId="0" applyFont="1" applyFill="1"/>
    <xf numFmtId="0" fontId="5" fillId="2" borderId="2" xfId="0" applyFont="1" applyFill="1" applyBorder="1"/>
    <xf numFmtId="9" fontId="5" fillId="2" borderId="3" xfId="1" applyFont="1" applyFill="1" applyBorder="1" applyAlignment="1" applyProtection="1">
      <alignment horizontal="left"/>
    </xf>
    <xf numFmtId="14" fontId="6" fillId="2" borderId="4" xfId="0" applyNumberFormat="1" applyFont="1" applyFill="1" applyBorder="1"/>
    <xf numFmtId="0" fontId="5" fillId="2" borderId="5" xfId="0" applyFont="1" applyFill="1" applyBorder="1"/>
    <xf numFmtId="9" fontId="5" fillId="2" borderId="5" xfId="1" applyFont="1" applyFill="1" applyBorder="1" applyAlignment="1" applyProtection="1">
      <alignment horizontal="left"/>
    </xf>
    <xf numFmtId="0" fontId="6" fillId="2" borderId="4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 vertical="center" wrapText="1"/>
    </xf>
    <xf numFmtId="9" fontId="6" fillId="2" borderId="0" xfId="1" applyFont="1" applyFill="1" applyBorder="1" applyAlignment="1" applyProtection="1">
      <alignment horizontal="left" vertical="center" wrapText="1"/>
    </xf>
    <xf numFmtId="9" fontId="6" fillId="2" borderId="0" xfId="1" applyFont="1" applyFill="1" applyBorder="1" applyAlignment="1" applyProtection="1">
      <alignment horizontal="centerContinuous" vertical="center" wrapText="1"/>
    </xf>
    <xf numFmtId="9" fontId="5" fillId="2" borderId="0" xfId="1" applyFont="1" applyFill="1" applyBorder="1" applyAlignment="1" applyProtection="1">
      <alignment horizontal="left" vertical="center" wrapText="1"/>
    </xf>
    <xf numFmtId="9" fontId="4" fillId="2" borderId="0" xfId="1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Protection="1">
      <protection locked="0"/>
    </xf>
    <xf numFmtId="9" fontId="5" fillId="2" borderId="0" xfId="1" applyFont="1" applyFill="1" applyBorder="1" applyAlignment="1" applyProtection="1">
      <alignment horizontal="left"/>
    </xf>
    <xf numFmtId="0" fontId="6" fillId="2" borderId="20" xfId="0" applyFont="1" applyFill="1" applyBorder="1" applyProtection="1">
      <protection locked="0"/>
    </xf>
    <xf numFmtId="9" fontId="6" fillId="2" borderId="20" xfId="1" applyFont="1" applyFill="1" applyBorder="1" applyProtection="1">
      <protection locked="0"/>
    </xf>
    <xf numFmtId="0" fontId="5" fillId="2" borderId="0" xfId="0" applyFont="1" applyFill="1" applyAlignment="1">
      <alignment horizontal="left" wrapText="1"/>
    </xf>
    <xf numFmtId="9" fontId="6" fillId="2" borderId="0" xfId="1" applyFont="1" applyFill="1" applyProtection="1">
      <protection locked="0"/>
    </xf>
    <xf numFmtId="9" fontId="6" fillId="2" borderId="0" xfId="1" applyFont="1" applyFill="1" applyProtection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wrapTex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9" fontId="5" fillId="2" borderId="0" xfId="1" applyFont="1" applyFill="1" applyAlignment="1" applyProtection="1">
      <alignment horizontal="left"/>
    </xf>
    <xf numFmtId="0" fontId="7" fillId="2" borderId="0" xfId="0" applyFont="1" applyFill="1"/>
    <xf numFmtId="0" fontId="11" fillId="2" borderId="0" xfId="0" applyFont="1" applyFill="1" applyAlignment="1">
      <alignment horizontal="centerContinuous" vertical="center" wrapText="1"/>
    </xf>
    <xf numFmtId="9" fontId="11" fillId="2" borderId="0" xfId="1" applyFont="1" applyFill="1" applyBorder="1" applyAlignment="1" applyProtection="1">
      <alignment horizontal="centerContinuous" vertical="center" wrapText="1"/>
    </xf>
    <xf numFmtId="0" fontId="12" fillId="2" borderId="0" xfId="0" applyFont="1" applyFill="1"/>
    <xf numFmtId="0" fontId="11" fillId="2" borderId="2" xfId="0" applyFont="1" applyFill="1" applyBorder="1"/>
    <xf numFmtId="9" fontId="11" fillId="2" borderId="3" xfId="1" applyFont="1" applyFill="1" applyBorder="1" applyAlignment="1" applyProtection="1">
      <alignment horizontal="left"/>
    </xf>
    <xf numFmtId="14" fontId="12" fillId="2" borderId="4" xfId="0" applyNumberFormat="1" applyFont="1" applyFill="1" applyBorder="1"/>
    <xf numFmtId="0" fontId="11" fillId="2" borderId="5" xfId="0" applyFont="1" applyFill="1" applyBorder="1"/>
    <xf numFmtId="9" fontId="11" fillId="2" borderId="5" xfId="1" applyFont="1" applyFill="1" applyBorder="1" applyAlignment="1" applyProtection="1">
      <alignment horizontal="left"/>
    </xf>
    <xf numFmtId="0" fontId="12" fillId="2" borderId="4" xfId="0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left" vertical="center" wrapText="1"/>
    </xf>
    <xf numFmtId="9" fontId="12" fillId="2" borderId="0" xfId="1" applyFont="1" applyFill="1" applyBorder="1" applyAlignment="1" applyProtection="1">
      <alignment horizontal="left" vertical="center" wrapText="1"/>
    </xf>
    <xf numFmtId="9" fontId="12" fillId="2" borderId="0" xfId="1" applyFont="1" applyFill="1" applyBorder="1" applyAlignment="1" applyProtection="1">
      <alignment horizontal="centerContinuous" vertical="center" wrapText="1"/>
    </xf>
    <xf numFmtId="9" fontId="11" fillId="2" borderId="0" xfId="1" applyFont="1" applyFill="1" applyBorder="1" applyAlignment="1" applyProtection="1">
      <alignment horizontal="left" vertical="center" wrapText="1"/>
    </xf>
    <xf numFmtId="9" fontId="7" fillId="2" borderId="0" xfId="1" applyFont="1" applyFill="1"/>
    <xf numFmtId="9" fontId="7" fillId="2" borderId="8" xfId="1" applyFont="1" applyFill="1" applyBorder="1" applyAlignment="1">
      <alignment horizontal="center" vertical="center"/>
    </xf>
    <xf numFmtId="9" fontId="7" fillId="2" borderId="10" xfId="1" applyFont="1" applyFill="1" applyBorder="1" applyAlignment="1">
      <alignment horizontal="center" vertical="center"/>
    </xf>
    <xf numFmtId="9" fontId="7" fillId="2" borderId="12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9" fontId="11" fillId="2" borderId="0" xfId="1" applyFont="1" applyFill="1" applyBorder="1" applyAlignment="1" applyProtection="1">
      <alignment horizontal="left"/>
    </xf>
    <xf numFmtId="0" fontId="12" fillId="2" borderId="20" xfId="0" applyFont="1" applyFill="1" applyBorder="1" applyProtection="1">
      <protection locked="0"/>
    </xf>
    <xf numFmtId="9" fontId="12" fillId="2" borderId="20" xfId="1" applyFont="1" applyFill="1" applyBorder="1" applyProtection="1">
      <protection locked="0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Protection="1">
      <protection locked="0"/>
    </xf>
    <xf numFmtId="9" fontId="12" fillId="2" borderId="0" xfId="1" applyFont="1" applyFill="1" applyProtection="1">
      <protection locked="0"/>
    </xf>
    <xf numFmtId="9" fontId="12" fillId="2" borderId="0" xfId="1" applyFont="1" applyFill="1" applyProtection="1"/>
    <xf numFmtId="0" fontId="11" fillId="2" borderId="0" xfId="0" applyFont="1" applyFill="1" applyAlignment="1">
      <alignment vertical="top" wrapText="1"/>
    </xf>
    <xf numFmtId="9" fontId="11" fillId="2" borderId="0" xfId="1" applyFont="1" applyFill="1" applyAlignment="1" applyProtection="1">
      <alignment vertical="top" wrapText="1"/>
    </xf>
    <xf numFmtId="0" fontId="11" fillId="2" borderId="0" xfId="0" applyFont="1" applyFill="1" applyAlignment="1">
      <alignment wrapText="1"/>
    </xf>
    <xf numFmtId="0" fontId="14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9" fontId="11" fillId="2" borderId="0" xfId="1" applyFont="1" applyFill="1" applyBorder="1" applyAlignment="1" applyProtection="1">
      <alignment horizontal="center" vertical="center" wrapText="1"/>
    </xf>
    <xf numFmtId="9" fontId="12" fillId="2" borderId="0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9" fontId="7" fillId="2" borderId="0" xfId="1" applyFont="1" applyFill="1" applyAlignment="1">
      <alignment horizontal="center"/>
    </xf>
    <xf numFmtId="9" fontId="7" fillId="2" borderId="0" xfId="1" applyFont="1" applyFill="1" applyAlignment="1">
      <alignment horizontal="center" vertical="center"/>
    </xf>
    <xf numFmtId="9" fontId="5" fillId="2" borderId="0" xfId="1" applyFont="1" applyFill="1" applyBorder="1" applyAlignment="1" applyProtection="1">
      <alignment horizontal="center" vertical="center" wrapText="1"/>
    </xf>
    <xf numFmtId="9" fontId="6" fillId="2" borderId="0" xfId="1" applyFont="1" applyFill="1" applyBorder="1" applyAlignment="1" applyProtection="1">
      <alignment horizontal="center" vertical="center" wrapText="1"/>
    </xf>
    <xf numFmtId="9" fontId="5" fillId="2" borderId="3" xfId="1" applyFont="1" applyFill="1" applyBorder="1" applyAlignment="1" applyProtection="1">
      <alignment horizontal="center" vertical="center"/>
    </xf>
    <xf numFmtId="9" fontId="4" fillId="2" borderId="0" xfId="1" applyFont="1" applyFill="1" applyAlignment="1">
      <alignment horizontal="center" vertical="center"/>
    </xf>
    <xf numFmtId="9" fontId="5" fillId="2" borderId="0" xfId="1" applyFont="1" applyFill="1" applyBorder="1" applyAlignment="1" applyProtection="1">
      <alignment horizontal="center" vertical="center"/>
    </xf>
    <xf numFmtId="9" fontId="6" fillId="2" borderId="20" xfId="1" applyFont="1" applyFill="1" applyBorder="1" applyAlignment="1" applyProtection="1">
      <alignment horizontal="center" vertical="center"/>
      <protection locked="0"/>
    </xf>
    <xf numFmtId="9" fontId="6" fillId="2" borderId="0" xfId="1" applyFont="1" applyFill="1" applyAlignment="1" applyProtection="1">
      <alignment horizontal="center" vertical="center"/>
      <protection locked="0"/>
    </xf>
    <xf numFmtId="9" fontId="6" fillId="2" borderId="0" xfId="1" applyFont="1" applyFill="1" applyAlignment="1" applyProtection="1">
      <alignment horizontal="center" vertical="center"/>
    </xf>
    <xf numFmtId="9" fontId="5" fillId="2" borderId="3" xfId="1" applyFont="1" applyFill="1" applyBorder="1" applyAlignment="1" applyProtection="1">
      <alignment horizontal="left" vertical="center"/>
    </xf>
    <xf numFmtId="9" fontId="5" fillId="2" borderId="5" xfId="1" applyFont="1" applyFill="1" applyBorder="1" applyAlignment="1" applyProtection="1">
      <alignment horizontal="left" vertical="center"/>
    </xf>
    <xf numFmtId="9" fontId="11" fillId="2" borderId="0" xfId="1" applyFont="1" applyFill="1" applyBorder="1" applyAlignment="1" applyProtection="1">
      <alignment horizontal="center"/>
    </xf>
    <xf numFmtId="9" fontId="12" fillId="2" borderId="20" xfId="1" applyFont="1" applyFill="1" applyBorder="1" applyAlignment="1" applyProtection="1">
      <alignment horizontal="center"/>
      <protection locked="0"/>
    </xf>
    <xf numFmtId="9" fontId="12" fillId="2" borderId="0" xfId="1" applyFont="1" applyFill="1" applyAlignment="1" applyProtection="1">
      <alignment horizont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9" fontId="5" fillId="2" borderId="0" xfId="1" applyFont="1" applyFill="1" applyAlignment="1" applyProtection="1">
      <alignment horizontal="left" vertical="top"/>
    </xf>
    <xf numFmtId="9" fontId="11" fillId="2" borderId="0" xfId="1" applyFont="1" applyFill="1" applyAlignment="1" applyProtection="1">
      <alignment vertical="top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9" fontId="7" fillId="2" borderId="24" xfId="1" applyFont="1" applyFill="1" applyBorder="1" applyAlignment="1">
      <alignment horizontal="center" vertical="center"/>
    </xf>
    <xf numFmtId="9" fontId="7" fillId="2" borderId="25" xfId="1" applyFont="1" applyFill="1" applyBorder="1" applyAlignment="1">
      <alignment horizontal="center" vertical="center"/>
    </xf>
    <xf numFmtId="9" fontId="7" fillId="2" borderId="16" xfId="1" applyFont="1" applyFill="1" applyBorder="1" applyAlignment="1">
      <alignment horizontal="center" vertical="center"/>
    </xf>
    <xf numFmtId="9" fontId="12" fillId="2" borderId="26" xfId="1" applyFont="1" applyFill="1" applyBorder="1" applyAlignment="1">
      <alignment horizontal="center" vertical="center"/>
    </xf>
    <xf numFmtId="9" fontId="7" fillId="2" borderId="0" xfId="1" applyFont="1" applyFill="1" applyBorder="1"/>
    <xf numFmtId="0" fontId="11" fillId="3" borderId="17" xfId="0" applyFont="1" applyFill="1" applyBorder="1"/>
    <xf numFmtId="9" fontId="11" fillId="3" borderId="17" xfId="1" applyFont="1" applyFill="1" applyBorder="1" applyAlignment="1" applyProtection="1">
      <alignment horizontal="center" vertical="center" wrapText="1"/>
    </xf>
    <xf numFmtId="9" fontId="11" fillId="3" borderId="17" xfId="1" applyFont="1" applyFill="1" applyBorder="1" applyAlignment="1" applyProtection="1">
      <alignment horizontal="center"/>
    </xf>
    <xf numFmtId="9" fontId="11" fillId="3" borderId="17" xfId="1" applyFont="1" applyFill="1" applyBorder="1" applyAlignment="1"/>
    <xf numFmtId="9" fontId="13" fillId="3" borderId="17" xfId="1" applyFont="1" applyFill="1" applyBorder="1" applyAlignment="1">
      <alignment horizontal="center"/>
    </xf>
    <xf numFmtId="9" fontId="11" fillId="3" borderId="17" xfId="1" applyFont="1" applyFill="1" applyBorder="1" applyAlignment="1">
      <alignment horizontal="center"/>
    </xf>
    <xf numFmtId="9" fontId="7" fillId="2" borderId="14" xfId="1" applyFont="1" applyFill="1" applyBorder="1" applyAlignment="1">
      <alignment horizontal="center" vertical="center"/>
    </xf>
    <xf numFmtId="9" fontId="12" fillId="2" borderId="24" xfId="1" applyFont="1" applyFill="1" applyBorder="1" applyAlignment="1">
      <alignment horizontal="center" vertical="center"/>
    </xf>
    <xf numFmtId="9" fontId="11" fillId="3" borderId="7" xfId="1" applyFont="1" applyFill="1" applyBorder="1" applyAlignment="1" applyProtection="1">
      <alignment horizontal="center" vertical="center" wrapText="1"/>
    </xf>
    <xf numFmtId="9" fontId="11" fillId="3" borderId="7" xfId="1" applyFont="1" applyFill="1" applyBorder="1" applyAlignment="1" applyProtection="1">
      <alignment horizontal="center"/>
    </xf>
    <xf numFmtId="9" fontId="13" fillId="3" borderId="7" xfId="1" applyFont="1" applyFill="1" applyBorder="1" applyAlignment="1">
      <alignment horizontal="center"/>
    </xf>
    <xf numFmtId="9" fontId="11" fillId="3" borderId="27" xfId="1" applyFont="1" applyFill="1" applyBorder="1" applyAlignment="1" applyProtection="1">
      <alignment horizontal="center"/>
    </xf>
    <xf numFmtId="9" fontId="11" fillId="3" borderId="15" xfId="1" applyFont="1" applyFill="1" applyBorder="1" applyAlignment="1" applyProtection="1">
      <alignment horizontal="center" vertical="center" wrapText="1"/>
    </xf>
    <xf numFmtId="9" fontId="11" fillId="3" borderId="15" xfId="1" applyFont="1" applyFill="1" applyBorder="1" applyAlignment="1"/>
    <xf numFmtId="0" fontId="11" fillId="3" borderId="7" xfId="0" applyFont="1" applyFill="1" applyBorder="1"/>
    <xf numFmtId="9" fontId="7" fillId="2" borderId="42" xfId="1" applyFont="1" applyFill="1" applyBorder="1" applyAlignment="1">
      <alignment horizontal="center" vertical="center"/>
    </xf>
    <xf numFmtId="9" fontId="11" fillId="3" borderId="13" xfId="1" applyFont="1" applyFill="1" applyBorder="1" applyAlignment="1" applyProtection="1">
      <alignment horizontal="center"/>
    </xf>
    <xf numFmtId="9" fontId="12" fillId="2" borderId="42" xfId="1" applyFont="1" applyFill="1" applyBorder="1" applyAlignment="1">
      <alignment horizontal="center" vertical="center"/>
    </xf>
    <xf numFmtId="9" fontId="11" fillId="3" borderId="7" xfId="1" applyFont="1" applyFill="1" applyBorder="1" applyAlignment="1">
      <alignment horizontal="center"/>
    </xf>
    <xf numFmtId="10" fontId="16" fillId="4" borderId="17" xfId="1" applyNumberFormat="1" applyFont="1" applyFill="1" applyBorder="1" applyAlignment="1">
      <alignment horizontal="center"/>
    </xf>
    <xf numFmtId="9" fontId="16" fillId="4" borderId="17" xfId="1" applyFont="1" applyFill="1" applyBorder="1" applyAlignment="1" applyProtection="1">
      <alignment horizontal="center"/>
    </xf>
    <xf numFmtId="9" fontId="11" fillId="3" borderId="27" xfId="1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>
      <alignment vertical="center"/>
    </xf>
    <xf numFmtId="9" fontId="11" fillId="3" borderId="17" xfId="1" applyFont="1" applyFill="1" applyBorder="1" applyAlignment="1" applyProtection="1">
      <alignment horizontal="center" vertical="center"/>
    </xf>
    <xf numFmtId="9" fontId="11" fillId="3" borderId="15" xfId="1" applyFont="1" applyFill="1" applyBorder="1" applyAlignment="1" applyProtection="1">
      <alignment horizontal="center" wrapText="1"/>
    </xf>
    <xf numFmtId="9" fontId="7" fillId="2" borderId="8" xfId="1" applyFont="1" applyFill="1" applyBorder="1" applyAlignment="1">
      <alignment horizontal="center"/>
    </xf>
    <xf numFmtId="9" fontId="7" fillId="2" borderId="10" xfId="1" applyFont="1" applyFill="1" applyBorder="1" applyAlignment="1">
      <alignment horizontal="center"/>
    </xf>
    <xf numFmtId="9" fontId="7" fillId="2" borderId="12" xfId="1" applyFont="1" applyFill="1" applyBorder="1" applyAlignment="1">
      <alignment horizontal="center"/>
    </xf>
    <xf numFmtId="9" fontId="7" fillId="2" borderId="24" xfId="1" applyFont="1" applyFill="1" applyBorder="1" applyAlignment="1">
      <alignment horizontal="center"/>
    </xf>
    <xf numFmtId="9" fontId="11" fillId="3" borderId="15" xfId="1" applyFont="1" applyFill="1" applyBorder="1" applyAlignment="1">
      <alignment horizontal="center"/>
    </xf>
    <xf numFmtId="9" fontId="7" fillId="2" borderId="23" xfId="1" applyFont="1" applyFill="1" applyBorder="1" applyAlignment="1">
      <alignment horizontal="center" vertical="center"/>
    </xf>
    <xf numFmtId="9" fontId="5" fillId="2" borderId="0" xfId="1" applyFont="1" applyFill="1" applyAlignment="1" applyProtection="1">
      <alignment vertical="top"/>
    </xf>
    <xf numFmtId="0" fontId="16" fillId="4" borderId="17" xfId="1" applyNumberFormat="1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Continuous" vertical="center" wrapText="1"/>
    </xf>
    <xf numFmtId="9" fontId="19" fillId="2" borderId="0" xfId="1" applyFont="1" applyFill="1" applyBorder="1"/>
    <xf numFmtId="9" fontId="20" fillId="2" borderId="0" xfId="1" applyFont="1" applyFill="1" applyBorder="1"/>
    <xf numFmtId="9" fontId="20" fillId="2" borderId="46" xfId="1" applyFont="1" applyFill="1" applyBorder="1"/>
    <xf numFmtId="0" fontId="18" fillId="2" borderId="30" xfId="0" applyFont="1" applyFill="1" applyBorder="1"/>
    <xf numFmtId="9" fontId="18" fillId="2" borderId="2" xfId="1" applyFont="1" applyFill="1" applyBorder="1" applyAlignment="1" applyProtection="1">
      <alignment horizontal="left"/>
    </xf>
    <xf numFmtId="9" fontId="19" fillId="2" borderId="2" xfId="1" applyFont="1" applyFill="1" applyBorder="1"/>
    <xf numFmtId="9" fontId="18" fillId="2" borderId="2" xfId="1" applyFont="1" applyFill="1" applyBorder="1" applyAlignment="1" applyProtection="1">
      <alignment horizontal="center"/>
    </xf>
    <xf numFmtId="9" fontId="20" fillId="2" borderId="23" xfId="1" applyFont="1" applyFill="1" applyBorder="1"/>
    <xf numFmtId="0" fontId="18" fillId="2" borderId="45" xfId="0" applyFont="1" applyFill="1" applyBorder="1"/>
    <xf numFmtId="9" fontId="18" fillId="2" borderId="47" xfId="1" applyFont="1" applyFill="1" applyBorder="1" applyAlignment="1" applyProtection="1">
      <alignment horizontal="left"/>
    </xf>
    <xf numFmtId="9" fontId="18" fillId="2" borderId="20" xfId="1" applyFont="1" applyFill="1" applyBorder="1"/>
    <xf numFmtId="9" fontId="18" fillId="2" borderId="4" xfId="1" applyFont="1" applyFill="1" applyBorder="1"/>
    <xf numFmtId="9" fontId="20" fillId="2" borderId="39" xfId="1" applyFont="1" applyFill="1" applyBorder="1"/>
    <xf numFmtId="9" fontId="18" fillId="2" borderId="0" xfId="1" applyFont="1" applyFill="1" applyBorder="1" applyAlignment="1" applyProtection="1">
      <alignment horizontal="left"/>
    </xf>
    <xf numFmtId="9" fontId="18" fillId="2" borderId="0" xfId="1" applyFont="1" applyFill="1" applyBorder="1"/>
    <xf numFmtId="0" fontId="18" fillId="2" borderId="45" xfId="0" applyFont="1" applyFill="1" applyBorder="1" applyAlignment="1">
      <alignment horizontal="left" vertical="center" wrapText="1"/>
    </xf>
    <xf numFmtId="0" fontId="18" fillId="2" borderId="45" xfId="0" applyFont="1" applyFill="1" applyBorder="1" applyAlignment="1">
      <alignment horizontal="left" vertical="center"/>
    </xf>
    <xf numFmtId="0" fontId="20" fillId="2" borderId="11" xfId="0" applyFont="1" applyFill="1" applyBorder="1"/>
    <xf numFmtId="9" fontId="20" fillId="2" borderId="48" xfId="1" applyFont="1" applyFill="1" applyBorder="1"/>
    <xf numFmtId="9" fontId="20" fillId="2" borderId="27" xfId="1" applyFont="1" applyFill="1" applyBorder="1"/>
    <xf numFmtId="0" fontId="18" fillId="5" borderId="11" xfId="0" applyFont="1" applyFill="1" applyBorder="1" applyAlignment="1">
      <alignment horizontal="center"/>
    </xf>
    <xf numFmtId="0" fontId="21" fillId="5" borderId="50" xfId="0" applyFont="1" applyFill="1" applyBorder="1" applyAlignment="1">
      <alignment horizontal="center" vertical="center"/>
    </xf>
    <xf numFmtId="9" fontId="21" fillId="5" borderId="51" xfId="1" applyFont="1" applyFill="1" applyBorder="1" applyAlignment="1">
      <alignment horizontal="center"/>
    </xf>
    <xf numFmtId="9" fontId="21" fillId="5" borderId="39" xfId="1" applyFont="1" applyFill="1" applyBorder="1" applyAlignment="1">
      <alignment horizontal="center"/>
    </xf>
    <xf numFmtId="0" fontId="22" fillId="0" borderId="30" xfId="0" applyFont="1" applyBorder="1" applyAlignment="1">
      <alignment vertical="center" wrapText="1"/>
    </xf>
    <xf numFmtId="9" fontId="20" fillId="2" borderId="2" xfId="1" applyFont="1" applyFill="1" applyBorder="1" applyAlignment="1">
      <alignment horizontal="center" vertical="center"/>
    </xf>
    <xf numFmtId="9" fontId="20" fillId="2" borderId="31" xfId="1" applyFont="1" applyFill="1" applyBorder="1" applyAlignment="1">
      <alignment horizontal="center" vertical="center"/>
    </xf>
    <xf numFmtId="0" fontId="9" fillId="0" borderId="30" xfId="0" applyFont="1" applyBorder="1" applyAlignment="1">
      <alignment vertical="top" wrapText="1"/>
    </xf>
    <xf numFmtId="9" fontId="20" fillId="2" borderId="52" xfId="1" applyFont="1" applyFill="1" applyBorder="1" applyAlignment="1">
      <alignment horizontal="center" vertical="center"/>
    </xf>
    <xf numFmtId="9" fontId="20" fillId="2" borderId="36" xfId="1" applyFont="1" applyFill="1" applyBorder="1" applyAlignment="1">
      <alignment horizontal="center" vertical="center"/>
    </xf>
    <xf numFmtId="9" fontId="21" fillId="5" borderId="53" xfId="1" applyFont="1" applyFill="1" applyBorder="1" applyAlignment="1">
      <alignment horizontal="center"/>
    </xf>
    <xf numFmtId="9" fontId="21" fillId="5" borderId="29" xfId="1" applyFont="1" applyFill="1" applyBorder="1" applyAlignment="1">
      <alignment horizontal="center"/>
    </xf>
    <xf numFmtId="9" fontId="20" fillId="2" borderId="2" xfId="1" applyFont="1" applyFill="1" applyBorder="1"/>
    <xf numFmtId="9" fontId="20" fillId="2" borderId="31" xfId="1" applyFont="1" applyFill="1" applyBorder="1"/>
    <xf numFmtId="9" fontId="20" fillId="2" borderId="54" xfId="1" applyFont="1" applyFill="1" applyBorder="1"/>
    <xf numFmtId="9" fontId="20" fillId="2" borderId="33" xfId="1" applyFont="1" applyFill="1" applyBorder="1"/>
    <xf numFmtId="0" fontId="18" fillId="7" borderId="55" xfId="0" applyFont="1" applyFill="1" applyBorder="1" applyAlignment="1">
      <alignment horizontal="center"/>
    </xf>
    <xf numFmtId="9" fontId="20" fillId="2" borderId="52" xfId="1" applyFont="1" applyFill="1" applyBorder="1"/>
    <xf numFmtId="9" fontId="20" fillId="2" borderId="36" xfId="1" applyFont="1" applyFill="1" applyBorder="1"/>
    <xf numFmtId="0" fontId="22" fillId="0" borderId="30" xfId="0" applyFont="1" applyBorder="1" applyAlignment="1">
      <alignment horizontal="left" vertical="center"/>
    </xf>
    <xf numFmtId="0" fontId="18" fillId="8" borderId="17" xfId="0" applyFont="1" applyFill="1" applyBorder="1" applyAlignment="1">
      <alignment horizontal="center"/>
    </xf>
    <xf numFmtId="0" fontId="18" fillId="2" borderId="58" xfId="0" applyFont="1" applyFill="1" applyBorder="1"/>
    <xf numFmtId="0" fontId="18" fillId="2" borderId="13" xfId="0" applyFont="1" applyFill="1" applyBorder="1"/>
    <xf numFmtId="0" fontId="21" fillId="9" borderId="40" xfId="0" applyFont="1" applyFill="1" applyBorder="1" applyAlignment="1">
      <alignment horizontal="center" vertical="center"/>
    </xf>
    <xf numFmtId="9" fontId="20" fillId="2" borderId="2" xfId="1" applyFont="1" applyFill="1" applyBorder="1" applyAlignment="1">
      <alignment horizontal="center"/>
    </xf>
    <xf numFmtId="9" fontId="20" fillId="2" borderId="31" xfId="1" applyFont="1" applyFill="1" applyBorder="1" applyAlignment="1">
      <alignment horizontal="center"/>
    </xf>
    <xf numFmtId="9" fontId="20" fillId="2" borderId="52" xfId="1" applyFont="1" applyFill="1" applyBorder="1" applyAlignment="1">
      <alignment horizontal="center"/>
    </xf>
    <xf numFmtId="9" fontId="20" fillId="2" borderId="36" xfId="1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20" fillId="0" borderId="30" xfId="0" applyFont="1" applyBorder="1" applyAlignment="1">
      <alignment horizontal="left" vertical="center" wrapText="1"/>
    </xf>
    <xf numFmtId="9" fontId="18" fillId="2" borderId="0" xfId="1" applyFont="1" applyFill="1" applyBorder="1" applyAlignment="1">
      <alignment horizontal="left"/>
    </xf>
    <xf numFmtId="9" fontId="19" fillId="2" borderId="46" xfId="1" applyFont="1" applyFill="1" applyBorder="1"/>
    <xf numFmtId="0" fontId="18" fillId="10" borderId="55" xfId="2" applyFont="1" applyFill="1" applyBorder="1"/>
    <xf numFmtId="9" fontId="21" fillId="5" borderId="56" xfId="1" applyFont="1" applyFill="1" applyBorder="1" applyAlignment="1">
      <alignment horizontal="center"/>
    </xf>
    <xf numFmtId="9" fontId="21" fillId="5" borderId="57" xfId="1" applyFont="1" applyFill="1" applyBorder="1" applyAlignment="1">
      <alignment horizontal="center"/>
    </xf>
    <xf numFmtId="0" fontId="23" fillId="0" borderId="2" xfId="0" applyFont="1" applyBorder="1"/>
    <xf numFmtId="9" fontId="21" fillId="2" borderId="59" xfId="1" applyFont="1" applyFill="1" applyBorder="1" applyAlignment="1">
      <alignment horizontal="center"/>
    </xf>
    <xf numFmtId="9" fontId="21" fillId="2" borderId="53" xfId="1" applyFont="1" applyFill="1" applyBorder="1" applyAlignment="1">
      <alignment horizontal="center"/>
    </xf>
    <xf numFmtId="9" fontId="21" fillId="2" borderId="29" xfId="1" applyFont="1" applyFill="1" applyBorder="1" applyAlignment="1">
      <alignment horizontal="center"/>
    </xf>
    <xf numFmtId="9" fontId="21" fillId="2" borderId="60" xfId="1" applyFont="1" applyFill="1" applyBorder="1" applyAlignment="1">
      <alignment horizontal="center"/>
    </xf>
    <xf numFmtId="9" fontId="21" fillId="2" borderId="51" xfId="1" applyFont="1" applyFill="1" applyBorder="1" applyAlignment="1">
      <alignment horizontal="center"/>
    </xf>
    <xf numFmtId="9" fontId="21" fillId="2" borderId="39" xfId="1" applyFont="1" applyFill="1" applyBorder="1" applyAlignment="1">
      <alignment horizontal="center"/>
    </xf>
    <xf numFmtId="0" fontId="23" fillId="0" borderId="2" xfId="0" applyFont="1" applyBorder="1" applyAlignment="1">
      <alignment horizontal="justify" vertical="center"/>
    </xf>
    <xf numFmtId="0" fontId="24" fillId="0" borderId="2" xfId="0" applyFont="1" applyBorder="1" applyAlignment="1">
      <alignment horizontal="justify" vertical="center"/>
    </xf>
    <xf numFmtId="0" fontId="18" fillId="10" borderId="11" xfId="0" applyFont="1" applyFill="1" applyBorder="1"/>
    <xf numFmtId="0" fontId="18" fillId="2" borderId="11" xfId="0" applyFont="1" applyFill="1" applyBorder="1"/>
    <xf numFmtId="9" fontId="18" fillId="2" borderId="46" xfId="1" applyFont="1" applyFill="1" applyBorder="1"/>
    <xf numFmtId="0" fontId="18" fillId="11" borderId="11" xfId="2" applyFont="1" applyFill="1" applyBorder="1"/>
    <xf numFmtId="0" fontId="19" fillId="11" borderId="17" xfId="1" applyNumberFormat="1" applyFont="1" applyFill="1" applyBorder="1"/>
    <xf numFmtId="0" fontId="20" fillId="2" borderId="45" xfId="0" applyFont="1" applyFill="1" applyBorder="1"/>
    <xf numFmtId="0" fontId="18" fillId="2" borderId="45" xfId="0" applyFont="1" applyFill="1" applyBorder="1" applyAlignment="1">
      <alignment horizontal="left"/>
    </xf>
    <xf numFmtId="0" fontId="19" fillId="2" borderId="50" xfId="0" applyFont="1" applyFill="1" applyBorder="1" applyProtection="1">
      <protection locked="0"/>
    </xf>
    <xf numFmtId="9" fontId="19" fillId="2" borderId="20" xfId="1" applyFont="1" applyFill="1" applyBorder="1" applyProtection="1">
      <protection locked="0"/>
    </xf>
    <xf numFmtId="9" fontId="18" fillId="2" borderId="0" xfId="1" applyFont="1" applyFill="1" applyBorder="1" applyAlignment="1">
      <alignment horizontal="left" wrapText="1"/>
    </xf>
    <xf numFmtId="0" fontId="12" fillId="2" borderId="55" xfId="0" applyFont="1" applyFill="1" applyBorder="1"/>
    <xf numFmtId="9" fontId="12" fillId="2" borderId="41" xfId="1" applyFont="1" applyFill="1" applyBorder="1" applyProtection="1"/>
    <xf numFmtId="0" fontId="12" fillId="2" borderId="41" xfId="0" applyFont="1" applyFill="1" applyBorder="1"/>
    <xf numFmtId="0" fontId="12" fillId="2" borderId="15" xfId="0" applyFont="1" applyFill="1" applyBorder="1"/>
    <xf numFmtId="0" fontId="12" fillId="2" borderId="45" xfId="0" applyFont="1" applyFill="1" applyBorder="1"/>
    <xf numFmtId="9" fontId="12" fillId="2" borderId="0" xfId="1" applyFont="1" applyFill="1" applyBorder="1" applyProtection="1"/>
    <xf numFmtId="0" fontId="12" fillId="2" borderId="46" xfId="0" applyFont="1" applyFill="1" applyBorder="1"/>
    <xf numFmtId="9" fontId="11" fillId="2" borderId="0" xfId="1" applyFont="1" applyFill="1" applyBorder="1" applyAlignment="1" applyProtection="1">
      <alignment vertical="top"/>
    </xf>
    <xf numFmtId="0" fontId="11" fillId="2" borderId="46" xfId="0" applyFont="1" applyFill="1" applyBorder="1" applyAlignment="1">
      <alignment vertical="top" wrapText="1"/>
    </xf>
    <xf numFmtId="0" fontId="11" fillId="2" borderId="45" xfId="0" applyFont="1" applyFill="1" applyBorder="1" applyAlignment="1">
      <alignment vertical="top" wrapText="1"/>
    </xf>
    <xf numFmtId="0" fontId="11" fillId="2" borderId="45" xfId="0" applyFont="1" applyFill="1" applyBorder="1" applyAlignment="1">
      <alignment wrapText="1"/>
    </xf>
    <xf numFmtId="0" fontId="12" fillId="2" borderId="11" xfId="0" applyFont="1" applyFill="1" applyBorder="1"/>
    <xf numFmtId="9" fontId="12" fillId="2" borderId="48" xfId="1" applyFont="1" applyFill="1" applyBorder="1" applyProtection="1"/>
    <xf numFmtId="0" fontId="12" fillId="2" borderId="48" xfId="0" applyFont="1" applyFill="1" applyBorder="1"/>
    <xf numFmtId="0" fontId="12" fillId="2" borderId="27" xfId="0" applyFont="1" applyFill="1" applyBorder="1"/>
    <xf numFmtId="9" fontId="18" fillId="9" borderId="6" xfId="1" applyFont="1" applyFill="1" applyBorder="1" applyAlignment="1">
      <alignment horizontal="center"/>
    </xf>
    <xf numFmtId="9" fontId="18" fillId="9" borderId="44" xfId="1" applyFont="1" applyFill="1" applyBorder="1" applyAlignment="1">
      <alignment horizontal="center"/>
    </xf>
    <xf numFmtId="9" fontId="18" fillId="9" borderId="7" xfId="1" applyFont="1" applyFill="1" applyBorder="1" applyAlignment="1">
      <alignment horizontal="center"/>
    </xf>
    <xf numFmtId="9" fontId="18" fillId="10" borderId="11" xfId="1" applyFont="1" applyFill="1" applyBorder="1" applyAlignment="1">
      <alignment horizontal="center"/>
    </xf>
    <xf numFmtId="9" fontId="18" fillId="10" borderId="48" xfId="1" applyFont="1" applyFill="1" applyBorder="1" applyAlignment="1">
      <alignment horizontal="center"/>
    </xf>
    <xf numFmtId="9" fontId="18" fillId="10" borderId="27" xfId="1" applyFont="1" applyFill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9" fontId="9" fillId="0" borderId="6" xfId="1" applyFont="1" applyBorder="1" applyAlignment="1">
      <alignment horizontal="center" vertical="center" wrapText="1"/>
    </xf>
    <xf numFmtId="9" fontId="9" fillId="0" borderId="7" xfId="1" applyFont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9" fontId="21" fillId="6" borderId="49" xfId="1" applyFont="1" applyFill="1" applyBorder="1" applyAlignment="1">
      <alignment horizontal="center"/>
    </xf>
    <xf numFmtId="9" fontId="21" fillId="6" borderId="19" xfId="1" applyFont="1" applyFill="1" applyBorder="1" applyAlignment="1">
      <alignment horizontal="center"/>
    </xf>
    <xf numFmtId="9" fontId="21" fillId="6" borderId="56" xfId="1" applyFont="1" applyFill="1" applyBorder="1" applyAlignment="1">
      <alignment horizontal="center"/>
    </xf>
    <xf numFmtId="9" fontId="21" fillId="6" borderId="57" xfId="1" applyFont="1" applyFill="1" applyBorder="1" applyAlignment="1">
      <alignment horizontal="center"/>
    </xf>
    <xf numFmtId="9" fontId="20" fillId="8" borderId="48" xfId="1" applyFont="1" applyFill="1" applyBorder="1" applyAlignment="1">
      <alignment horizontal="center"/>
    </xf>
    <xf numFmtId="9" fontId="20" fillId="8" borderId="27" xfId="1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3" fillId="3" borderId="6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17" xfId="0" applyFont="1" applyFill="1" applyBorder="1" applyAlignment="1">
      <alignment horizontal="left" vertical="center"/>
    </xf>
    <xf numFmtId="0" fontId="7" fillId="0" borderId="40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7" fillId="0" borderId="9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34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 wrapText="1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6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8" fillId="0" borderId="40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7" fillId="0" borderId="38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justify"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justify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justify" vertical="center"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2" fillId="2" borderId="30" xfId="2" applyFont="1" applyFill="1" applyBorder="1" applyAlignment="1">
      <alignment vertical="center" wrapText="1"/>
    </xf>
    <xf numFmtId="0" fontId="12" fillId="2" borderId="31" xfId="2" applyFont="1" applyFill="1" applyBorder="1" applyAlignment="1">
      <alignment vertical="center" wrapText="1"/>
    </xf>
    <xf numFmtId="0" fontId="7" fillId="2" borderId="41" xfId="0" applyFont="1" applyFill="1" applyBorder="1"/>
    <xf numFmtId="0" fontId="12" fillId="2" borderId="32" xfId="2" applyFont="1" applyFill="1" applyBorder="1" applyAlignment="1">
      <alignment vertical="center" wrapText="1"/>
    </xf>
    <xf numFmtId="0" fontId="12" fillId="2" borderId="33" xfId="2" applyFont="1" applyFill="1" applyBorder="1" applyAlignment="1">
      <alignment vertical="center" wrapText="1"/>
    </xf>
    <xf numFmtId="0" fontId="11" fillId="3" borderId="6" xfId="2" applyFont="1" applyFill="1" applyBorder="1"/>
    <xf numFmtId="0" fontId="11" fillId="3" borderId="7" xfId="2" applyFont="1" applyFill="1" applyBorder="1"/>
    <xf numFmtId="0" fontId="11" fillId="3" borderId="17" xfId="0" applyFont="1" applyFill="1" applyBorder="1"/>
    <xf numFmtId="0" fontId="16" fillId="4" borderId="17" xfId="2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vertical="center"/>
    </xf>
    <xf numFmtId="0" fontId="7" fillId="0" borderId="35" xfId="0" applyFont="1" applyBorder="1" applyAlignment="1">
      <alignment horizontal="justify" vertical="center"/>
    </xf>
    <xf numFmtId="0" fontId="7" fillId="0" borderId="36" xfId="0" applyFont="1" applyBorder="1" applyAlignment="1">
      <alignment horizontal="justify" vertical="center"/>
    </xf>
    <xf numFmtId="0" fontId="7" fillId="2" borderId="0" xfId="0" applyFont="1" applyFill="1"/>
    <xf numFmtId="0" fontId="11" fillId="2" borderId="0" xfId="0" applyFont="1" applyFill="1"/>
    <xf numFmtId="0" fontId="13" fillId="3" borderId="43" xfId="0" applyFont="1" applyFill="1" applyBorder="1" applyAlignment="1">
      <alignment vertical="center"/>
    </xf>
    <xf numFmtId="0" fontId="13" fillId="3" borderId="37" xfId="0" applyFont="1" applyFill="1" applyBorder="1" applyAlignment="1">
      <alignment vertical="center"/>
    </xf>
    <xf numFmtId="0" fontId="12" fillId="2" borderId="38" xfId="2" applyFont="1" applyFill="1" applyBorder="1" applyAlignment="1">
      <alignment vertical="center" wrapText="1"/>
    </xf>
    <xf numFmtId="0" fontId="12" fillId="2" borderId="39" xfId="2" applyFont="1" applyFill="1" applyBorder="1" applyAlignment="1">
      <alignment vertical="center" wrapText="1"/>
    </xf>
    <xf numFmtId="0" fontId="12" fillId="2" borderId="35" xfId="2" applyFont="1" applyFill="1" applyBorder="1" applyAlignment="1">
      <alignment vertical="center" wrapText="1"/>
    </xf>
    <xf numFmtId="0" fontId="12" fillId="2" borderId="36" xfId="2" applyFont="1" applyFill="1" applyBorder="1" applyAlignment="1">
      <alignment vertical="center" wrapText="1"/>
    </xf>
    <xf numFmtId="0" fontId="11" fillId="3" borderId="43" xfId="0" applyFont="1" applyFill="1" applyBorder="1" applyAlignment="1">
      <alignment horizontal="center"/>
    </xf>
    <xf numFmtId="0" fontId="11" fillId="3" borderId="37" xfId="0" applyFont="1" applyFill="1" applyBorder="1" applyAlignment="1">
      <alignment horizontal="center"/>
    </xf>
    <xf numFmtId="0" fontId="12" fillId="2" borderId="28" xfId="2" applyFont="1" applyFill="1" applyBorder="1" applyAlignment="1">
      <alignment vertical="center" wrapText="1"/>
    </xf>
    <xf numFmtId="0" fontId="12" fillId="2" borderId="29" xfId="2" applyFont="1" applyFill="1" applyBorder="1" applyAlignment="1">
      <alignment vertical="center" wrapText="1"/>
    </xf>
    <xf numFmtId="0" fontId="12" fillId="2" borderId="9" xfId="2" applyFont="1" applyFill="1" applyBorder="1" applyAlignment="1">
      <alignment horizontal="left" vertical="center" wrapText="1"/>
    </xf>
    <xf numFmtId="0" fontId="12" fillId="2" borderId="16" xfId="2" applyFont="1" applyFill="1" applyBorder="1" applyAlignment="1">
      <alignment horizontal="left" vertical="center" wrapText="1"/>
    </xf>
    <xf numFmtId="0" fontId="11" fillId="3" borderId="11" xfId="0" applyFont="1" applyFill="1" applyBorder="1"/>
    <xf numFmtId="0" fontId="11" fillId="3" borderId="27" xfId="0" applyFont="1" applyFill="1" applyBorder="1"/>
    <xf numFmtId="0" fontId="16" fillId="4" borderId="11" xfId="2" applyFont="1" applyFill="1" applyBorder="1" applyAlignment="1">
      <alignment horizontal="center"/>
    </xf>
    <xf numFmtId="0" fontId="16" fillId="4" borderId="27" xfId="2" applyFont="1" applyFill="1" applyBorder="1" applyAlignment="1">
      <alignment horizontal="center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1" fillId="3" borderId="17" xfId="0" applyFont="1" applyFill="1" applyBorder="1" applyAlignment="1">
      <alignment wrapText="1"/>
    </xf>
    <xf numFmtId="0" fontId="8" fillId="0" borderId="38" xfId="0" applyFont="1" applyBorder="1" applyAlignment="1">
      <alignment horizontal="justify" vertical="center" wrapText="1"/>
    </xf>
    <xf numFmtId="0" fontId="8" fillId="0" borderId="39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justify" vertical="center" wrapText="1"/>
    </xf>
    <xf numFmtId="0" fontId="8" fillId="0" borderId="35" xfId="0" applyFont="1" applyBorder="1" applyAlignment="1">
      <alignment horizontal="justify" vertical="center" wrapText="1"/>
    </xf>
    <xf numFmtId="0" fontId="8" fillId="0" borderId="36" xfId="0" applyFont="1" applyBorder="1" applyAlignment="1">
      <alignment horizontal="justify"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11" fillId="3" borderId="6" xfId="0" applyFont="1" applyFill="1" applyBorder="1"/>
    <xf numFmtId="0" fontId="11" fillId="3" borderId="7" xfId="0" applyFont="1" applyFill="1" applyBorder="1"/>
    <xf numFmtId="0" fontId="16" fillId="4" borderId="43" xfId="0" applyFont="1" applyFill="1" applyBorder="1" applyAlignment="1">
      <alignment horizontal="center"/>
    </xf>
    <xf numFmtId="0" fontId="16" fillId="4" borderId="37" xfId="0" applyFont="1" applyFill="1" applyBorder="1" applyAlignment="1">
      <alignment horizontal="center"/>
    </xf>
    <xf numFmtId="0" fontId="11" fillId="3" borderId="43" xfId="0" applyFont="1" applyFill="1" applyBorder="1" applyAlignment="1">
      <alignment horizontal="left"/>
    </xf>
    <xf numFmtId="0" fontId="11" fillId="3" borderId="37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1" fillId="3" borderId="17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12" fillId="2" borderId="30" xfId="2" applyFont="1" applyFill="1" applyBorder="1" applyAlignment="1">
      <alignment horizontal="left" vertical="center" wrapText="1"/>
    </xf>
    <xf numFmtId="0" fontId="12" fillId="2" borderId="31" xfId="2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2" fillId="2" borderId="40" xfId="2" applyFont="1" applyFill="1" applyBorder="1" applyAlignment="1">
      <alignment vertical="center" wrapText="1"/>
    </xf>
    <xf numFmtId="0" fontId="12" fillId="2" borderId="25" xfId="2" applyFont="1" applyFill="1" applyBorder="1" applyAlignment="1">
      <alignment vertical="center" wrapText="1"/>
    </xf>
    <xf numFmtId="0" fontId="12" fillId="2" borderId="9" xfId="2" applyFont="1" applyFill="1" applyBorder="1" applyAlignment="1">
      <alignment vertical="center" wrapText="1"/>
    </xf>
    <xf numFmtId="0" fontId="12" fillId="2" borderId="16" xfId="2" applyFont="1" applyFill="1" applyBorder="1" applyAlignment="1">
      <alignment vertical="center" wrapText="1"/>
    </xf>
    <xf numFmtId="0" fontId="12" fillId="2" borderId="34" xfId="2" applyFont="1" applyFill="1" applyBorder="1" applyAlignment="1">
      <alignment vertical="center" wrapText="1"/>
    </xf>
    <xf numFmtId="0" fontId="12" fillId="2" borderId="26" xfId="2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8" fillId="0" borderId="34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</cellXfs>
  <cellStyles count="3">
    <cellStyle name="Normal" xfId="0" builtinId="0"/>
    <cellStyle name="Normal 2_REGISTROS TALENTO HUMANO(1)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335280</xdr:colOff>
      <xdr:row>1</xdr:row>
      <xdr:rowOff>7620</xdr:rowOff>
    </xdr:from>
    <xdr:to>
      <xdr:col>1</xdr:col>
      <xdr:colOff>1265369</xdr:colOff>
      <xdr:row>1</xdr:row>
      <xdr:rowOff>624392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0EE0E5-0B95-43E1-B8D4-5E71EBD50A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" y="198120"/>
          <a:ext cx="930089" cy="61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</xdr:rowOff>
    </xdr:from>
    <xdr:to>
      <xdr:col>1</xdr:col>
      <xdr:colOff>1000125</xdr:colOff>
      <xdr:row>0</xdr:row>
      <xdr:rowOff>495300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28575</xdr:rowOff>
    </xdr:from>
    <xdr:to>
      <xdr:col>1</xdr:col>
      <xdr:colOff>971550</xdr:colOff>
      <xdr:row>0</xdr:row>
      <xdr:rowOff>504825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8575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38100</xdr:rowOff>
    </xdr:from>
    <xdr:to>
      <xdr:col>1</xdr:col>
      <xdr:colOff>1019175</xdr:colOff>
      <xdr:row>0</xdr:row>
      <xdr:rowOff>514350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100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19050</xdr:rowOff>
    </xdr:from>
    <xdr:to>
      <xdr:col>1</xdr:col>
      <xdr:colOff>1047750</xdr:colOff>
      <xdr:row>0</xdr:row>
      <xdr:rowOff>495300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050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19050</xdr:rowOff>
    </xdr:from>
    <xdr:to>
      <xdr:col>1</xdr:col>
      <xdr:colOff>1009650</xdr:colOff>
      <xdr:row>0</xdr:row>
      <xdr:rowOff>495300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50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47625</xdr:rowOff>
    </xdr:from>
    <xdr:to>
      <xdr:col>1</xdr:col>
      <xdr:colOff>885826</xdr:colOff>
      <xdr:row>0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FE9E03-E676-4DA5-8A7F-84EDAB8BFD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47625"/>
          <a:ext cx="78105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</xdr:rowOff>
    </xdr:from>
    <xdr:to>
      <xdr:col>1</xdr:col>
      <xdr:colOff>1000125</xdr:colOff>
      <xdr:row>0</xdr:row>
      <xdr:rowOff>495300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050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5" name="Imagen 4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37</xdr:row>
      <xdr:rowOff>0</xdr:rowOff>
    </xdr:from>
    <xdr:to>
      <xdr:col>3</xdr:col>
      <xdr:colOff>781050</xdr:colOff>
      <xdr:row>39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DE6E08-62BB-4023-B50B-CE1A4723CF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9315450"/>
          <a:ext cx="7810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0</xdr:row>
      <xdr:rowOff>28575</xdr:rowOff>
    </xdr:from>
    <xdr:to>
      <xdr:col>1</xdr:col>
      <xdr:colOff>895350</xdr:colOff>
      <xdr:row>0</xdr:row>
      <xdr:rowOff>514350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2AD44C-3BAB-4573-BC77-8A6DCBD63D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8575"/>
          <a:ext cx="78105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28576</xdr:rowOff>
    </xdr:from>
    <xdr:to>
      <xdr:col>1</xdr:col>
      <xdr:colOff>933450</xdr:colOff>
      <xdr:row>0</xdr:row>
      <xdr:rowOff>504826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576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9525</xdr:rowOff>
    </xdr:from>
    <xdr:to>
      <xdr:col>1</xdr:col>
      <xdr:colOff>857250</xdr:colOff>
      <xdr:row>0</xdr:row>
      <xdr:rowOff>495300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F7C786-3621-49B2-9A59-7F9103BE8A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525"/>
          <a:ext cx="78105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19050</xdr:rowOff>
    </xdr:from>
    <xdr:to>
      <xdr:col>1</xdr:col>
      <xdr:colOff>942975</xdr:colOff>
      <xdr:row>0</xdr:row>
      <xdr:rowOff>504825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174052-B549-49A0-9E18-22542C78EB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50"/>
          <a:ext cx="78105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28575</xdr:rowOff>
    </xdr:from>
    <xdr:to>
      <xdr:col>1</xdr:col>
      <xdr:colOff>904875</xdr:colOff>
      <xdr:row>0</xdr:row>
      <xdr:rowOff>514350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530A1D-487B-4E7C-9058-E41DB8E577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8575"/>
          <a:ext cx="78105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28575</xdr:rowOff>
    </xdr:from>
    <xdr:to>
      <xdr:col>1</xdr:col>
      <xdr:colOff>952500</xdr:colOff>
      <xdr:row>0</xdr:row>
      <xdr:rowOff>504825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8575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19050</xdr:rowOff>
    </xdr:from>
    <xdr:to>
      <xdr:col>1</xdr:col>
      <xdr:colOff>981075</xdr:colOff>
      <xdr:row>0</xdr:row>
      <xdr:rowOff>495300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</xdr:rowOff>
    </xdr:from>
    <xdr:to>
      <xdr:col>1</xdr:col>
      <xdr:colOff>971550</xdr:colOff>
      <xdr:row>0</xdr:row>
      <xdr:rowOff>485775</xdr:rowOff>
    </xdr:to>
    <xdr:pic>
      <xdr:nvPicPr>
        <xdr:cNvPr id="3" name="Imagen 2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"/>
          <a:ext cx="84772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2586-9233-4C1A-97D1-F5E96F06B114}">
  <dimension ref="B1:F86"/>
  <sheetViews>
    <sheetView tabSelected="1" workbookViewId="0">
      <selection activeCell="G4" sqref="G4"/>
    </sheetView>
  </sheetViews>
  <sheetFormatPr baseColWidth="10" defaultRowHeight="14.4" x14ac:dyDescent="0.3"/>
  <cols>
    <col min="2" max="2" width="89.33203125" customWidth="1"/>
    <col min="3" max="3" width="20.5546875" bestFit="1" customWidth="1"/>
    <col min="4" max="4" width="22.109375" customWidth="1"/>
  </cols>
  <sheetData>
    <row r="1" spans="2:6" ht="15" thickBot="1" x14ac:dyDescent="0.35"/>
    <row r="2" spans="2:6" ht="58.2" customHeight="1" thickBot="1" x14ac:dyDescent="0.35">
      <c r="B2" s="230" t="s">
        <v>302</v>
      </c>
      <c r="C2" s="231"/>
      <c r="D2" s="232"/>
      <c r="E2" s="233" t="s">
        <v>324</v>
      </c>
      <c r="F2" s="234"/>
    </row>
    <row r="3" spans="2:6" x14ac:dyDescent="0.3">
      <c r="B3" s="134"/>
      <c r="C3" s="135"/>
      <c r="D3" s="136"/>
      <c r="E3" s="136"/>
      <c r="F3" s="137"/>
    </row>
    <row r="4" spans="2:6" x14ac:dyDescent="0.3">
      <c r="B4" s="138" t="s">
        <v>321</v>
      </c>
      <c r="C4" s="139"/>
      <c r="D4" s="140"/>
      <c r="E4" s="136"/>
      <c r="F4" s="137"/>
    </row>
    <row r="5" spans="2:6" x14ac:dyDescent="0.3">
      <c r="B5" s="138" t="s">
        <v>322</v>
      </c>
      <c r="C5" s="139" t="s">
        <v>3</v>
      </c>
      <c r="D5" s="140"/>
      <c r="E5" s="136"/>
      <c r="F5" s="137"/>
    </row>
    <row r="6" spans="2:6" x14ac:dyDescent="0.3">
      <c r="B6" s="138" t="s">
        <v>323</v>
      </c>
      <c r="C6" s="139" t="s">
        <v>296</v>
      </c>
      <c r="D6" s="140"/>
      <c r="E6" s="136"/>
      <c r="F6" s="137"/>
    </row>
    <row r="7" spans="2:6" x14ac:dyDescent="0.3">
      <c r="B7" s="138" t="s">
        <v>303</v>
      </c>
      <c r="C7" s="141" t="s">
        <v>304</v>
      </c>
      <c r="D7" s="141"/>
      <c r="E7" s="136"/>
      <c r="F7" s="142"/>
    </row>
    <row r="8" spans="2:6" x14ac:dyDescent="0.3">
      <c r="B8" s="143"/>
      <c r="C8" s="144" t="s">
        <v>305</v>
      </c>
      <c r="D8" s="145"/>
      <c r="E8" s="146" t="s">
        <v>306</v>
      </c>
      <c r="F8" s="147"/>
    </row>
    <row r="9" spans="2:6" x14ac:dyDescent="0.3">
      <c r="B9" s="143"/>
      <c r="C9" s="148"/>
      <c r="D9" s="149"/>
      <c r="E9" s="136"/>
      <c r="F9" s="137"/>
    </row>
    <row r="10" spans="2:6" x14ac:dyDescent="0.3">
      <c r="B10" s="235" t="s">
        <v>307</v>
      </c>
      <c r="C10" s="236"/>
      <c r="D10" s="136"/>
      <c r="E10" s="136"/>
      <c r="F10" s="137"/>
    </row>
    <row r="11" spans="2:6" x14ac:dyDescent="0.3">
      <c r="B11" s="150"/>
      <c r="C11" s="135"/>
      <c r="D11" s="136"/>
      <c r="E11" s="136"/>
      <c r="F11" s="137"/>
    </row>
    <row r="12" spans="2:6" x14ac:dyDescent="0.3">
      <c r="B12" s="151" t="s">
        <v>308</v>
      </c>
      <c r="C12" s="135"/>
      <c r="D12" s="136"/>
      <c r="E12" s="136"/>
      <c r="F12" s="137"/>
    </row>
    <row r="13" spans="2:6" x14ac:dyDescent="0.3">
      <c r="B13" s="151" t="s">
        <v>309</v>
      </c>
      <c r="C13" s="135"/>
      <c r="D13" s="136"/>
      <c r="E13" s="136"/>
      <c r="F13" s="137"/>
    </row>
    <row r="14" spans="2:6" x14ac:dyDescent="0.3">
      <c r="B14" s="151" t="s">
        <v>310</v>
      </c>
      <c r="C14" s="135"/>
      <c r="D14" s="136"/>
      <c r="E14" s="136"/>
      <c r="F14" s="137"/>
    </row>
    <row r="15" spans="2:6" x14ac:dyDescent="0.3">
      <c r="B15" s="150" t="s">
        <v>311</v>
      </c>
      <c r="C15" s="135"/>
      <c r="D15" s="136"/>
      <c r="E15" s="136"/>
      <c r="F15" s="137"/>
    </row>
    <row r="16" spans="2:6" x14ac:dyDescent="0.3">
      <c r="B16" s="150"/>
      <c r="C16" s="135"/>
      <c r="D16" s="136"/>
      <c r="E16" s="136"/>
      <c r="F16" s="137"/>
    </row>
    <row r="17" spans="2:6" x14ac:dyDescent="0.3">
      <c r="B17" s="143" t="s">
        <v>312</v>
      </c>
      <c r="C17" s="136"/>
      <c r="D17" s="136"/>
      <c r="E17" s="136"/>
      <c r="F17" s="137"/>
    </row>
    <row r="18" spans="2:6" ht="15" thickBot="1" x14ac:dyDescent="0.35">
      <c r="B18" s="152"/>
      <c r="C18" s="153"/>
      <c r="D18" s="153"/>
      <c r="E18" s="153"/>
      <c r="F18" s="154"/>
    </row>
    <row r="19" spans="2:6" ht="15" thickBot="1" x14ac:dyDescent="0.35">
      <c r="B19" s="155" t="s">
        <v>313</v>
      </c>
      <c r="C19" s="237" t="s">
        <v>12</v>
      </c>
      <c r="D19" s="237"/>
      <c r="E19" s="237"/>
      <c r="F19" s="238"/>
    </row>
    <row r="20" spans="2:6" x14ac:dyDescent="0.3">
      <c r="B20" s="156" t="s">
        <v>293</v>
      </c>
      <c r="C20" s="157" t="s">
        <v>314</v>
      </c>
      <c r="D20" s="157" t="s">
        <v>315</v>
      </c>
      <c r="E20" s="157" t="s">
        <v>316</v>
      </c>
      <c r="F20" s="158" t="s">
        <v>317</v>
      </c>
    </row>
    <row r="21" spans="2:6" x14ac:dyDescent="0.3">
      <c r="B21" s="159"/>
      <c r="C21" s="160"/>
      <c r="D21" s="160"/>
      <c r="E21" s="160"/>
      <c r="F21" s="161"/>
    </row>
    <row r="22" spans="2:6" x14ac:dyDescent="0.3">
      <c r="B22" s="159"/>
      <c r="C22" s="160"/>
      <c r="D22" s="160"/>
      <c r="E22" s="160"/>
      <c r="F22" s="161"/>
    </row>
    <row r="23" spans="2:6" x14ac:dyDescent="0.3">
      <c r="B23" s="159"/>
      <c r="C23" s="160"/>
      <c r="D23" s="160"/>
      <c r="E23" s="160"/>
      <c r="F23" s="161"/>
    </row>
    <row r="24" spans="2:6" ht="15" thickBot="1" x14ac:dyDescent="0.35">
      <c r="B24" s="162"/>
      <c r="C24" s="163"/>
      <c r="D24" s="163"/>
      <c r="E24" s="163"/>
      <c r="F24" s="164"/>
    </row>
    <row r="25" spans="2:6" x14ac:dyDescent="0.3">
      <c r="B25" s="156" t="s">
        <v>294</v>
      </c>
      <c r="C25" s="165" t="s">
        <v>314</v>
      </c>
      <c r="D25" s="165" t="s">
        <v>315</v>
      </c>
      <c r="E25" s="165" t="s">
        <v>316</v>
      </c>
      <c r="F25" s="166" t="s">
        <v>317</v>
      </c>
    </row>
    <row r="26" spans="2:6" x14ac:dyDescent="0.3">
      <c r="B26" s="159"/>
      <c r="C26" s="167"/>
      <c r="D26" s="167"/>
      <c r="E26" s="167"/>
      <c r="F26" s="168"/>
    </row>
    <row r="27" spans="2:6" x14ac:dyDescent="0.3">
      <c r="B27" s="159"/>
      <c r="C27" s="167"/>
      <c r="D27" s="167"/>
      <c r="E27" s="167"/>
      <c r="F27" s="168"/>
    </row>
    <row r="28" spans="2:6" x14ac:dyDescent="0.3">
      <c r="B28" s="159"/>
      <c r="C28" s="167"/>
      <c r="D28" s="167"/>
      <c r="E28" s="167"/>
      <c r="F28" s="168"/>
    </row>
    <row r="29" spans="2:6" ht="15" thickBot="1" x14ac:dyDescent="0.35">
      <c r="B29" s="162"/>
      <c r="C29" s="169"/>
      <c r="D29" s="169"/>
      <c r="E29" s="169"/>
      <c r="F29" s="170"/>
    </row>
    <row r="30" spans="2:6" x14ac:dyDescent="0.3">
      <c r="B30" s="156" t="s">
        <v>295</v>
      </c>
      <c r="C30" s="165" t="s">
        <v>314</v>
      </c>
      <c r="D30" s="165" t="s">
        <v>315</v>
      </c>
      <c r="E30" s="165" t="s">
        <v>316</v>
      </c>
      <c r="F30" s="166" t="s">
        <v>317</v>
      </c>
    </row>
    <row r="31" spans="2:6" x14ac:dyDescent="0.3">
      <c r="B31" s="159"/>
      <c r="C31" s="167"/>
      <c r="D31" s="167"/>
      <c r="E31" s="167"/>
      <c r="F31" s="168"/>
    </row>
    <row r="32" spans="2:6" x14ac:dyDescent="0.3">
      <c r="B32" s="159"/>
      <c r="C32" s="167"/>
      <c r="D32" s="167"/>
      <c r="E32" s="167"/>
      <c r="F32" s="168"/>
    </row>
    <row r="33" spans="2:6" ht="15" thickBot="1" x14ac:dyDescent="0.35">
      <c r="B33" s="159"/>
      <c r="C33" s="167"/>
      <c r="D33" s="167"/>
      <c r="E33" s="167"/>
      <c r="F33" s="168"/>
    </row>
    <row r="34" spans="2:6" ht="15" thickBot="1" x14ac:dyDescent="0.35">
      <c r="B34" s="171" t="s">
        <v>27</v>
      </c>
      <c r="C34" s="239" t="s">
        <v>12</v>
      </c>
      <c r="D34" s="239"/>
      <c r="E34" s="239"/>
      <c r="F34" s="240"/>
    </row>
    <row r="35" spans="2:6" x14ac:dyDescent="0.3">
      <c r="B35" s="171" t="s">
        <v>293</v>
      </c>
      <c r="C35" s="165" t="s">
        <v>314</v>
      </c>
      <c r="D35" s="165" t="s">
        <v>315</v>
      </c>
      <c r="E35" s="165" t="s">
        <v>316</v>
      </c>
      <c r="F35" s="166" t="s">
        <v>317</v>
      </c>
    </row>
    <row r="36" spans="2:6" x14ac:dyDescent="0.3">
      <c r="B36" s="159"/>
      <c r="C36" s="167"/>
      <c r="D36" s="167"/>
      <c r="E36" s="167"/>
      <c r="F36" s="168"/>
    </row>
    <row r="37" spans="2:6" x14ac:dyDescent="0.3">
      <c r="B37" s="159"/>
      <c r="C37" s="167"/>
      <c r="D37" s="167"/>
      <c r="E37" s="167"/>
      <c r="F37" s="168"/>
    </row>
    <row r="38" spans="2:6" x14ac:dyDescent="0.3">
      <c r="B38" s="159"/>
      <c r="C38" s="172"/>
      <c r="D38" s="172"/>
      <c r="E38" s="172"/>
      <c r="F38" s="173"/>
    </row>
    <row r="39" spans="2:6" ht="15" thickBot="1" x14ac:dyDescent="0.35">
      <c r="B39" s="159"/>
      <c r="C39" s="167"/>
      <c r="D39" s="167"/>
      <c r="E39" s="167"/>
      <c r="F39" s="168"/>
    </row>
    <row r="40" spans="2:6" x14ac:dyDescent="0.3">
      <c r="B40" s="171" t="s">
        <v>294</v>
      </c>
      <c r="C40" s="165" t="s">
        <v>314</v>
      </c>
      <c r="D40" s="165" t="s">
        <v>315</v>
      </c>
      <c r="E40" s="165" t="s">
        <v>316</v>
      </c>
      <c r="F40" s="166" t="s">
        <v>317</v>
      </c>
    </row>
    <row r="41" spans="2:6" x14ac:dyDescent="0.3">
      <c r="B41" s="159"/>
      <c r="C41" s="167"/>
      <c r="D41" s="167"/>
      <c r="E41" s="167"/>
      <c r="F41" s="168"/>
    </row>
    <row r="42" spans="2:6" x14ac:dyDescent="0.3">
      <c r="B42" s="159"/>
      <c r="C42" s="167"/>
      <c r="D42" s="167"/>
      <c r="E42" s="167"/>
      <c r="F42" s="168"/>
    </row>
    <row r="43" spans="2:6" ht="15" thickBot="1" x14ac:dyDescent="0.35">
      <c r="B43" s="159"/>
      <c r="C43" s="172"/>
      <c r="D43" s="172"/>
      <c r="E43" s="172"/>
      <c r="F43" s="173"/>
    </row>
    <row r="44" spans="2:6" x14ac:dyDescent="0.3">
      <c r="B44" s="171" t="s">
        <v>295</v>
      </c>
      <c r="C44" s="165" t="s">
        <v>314</v>
      </c>
      <c r="D44" s="165" t="s">
        <v>315</v>
      </c>
      <c r="E44" s="165" t="s">
        <v>316</v>
      </c>
      <c r="F44" s="166" t="s">
        <v>317</v>
      </c>
    </row>
    <row r="45" spans="2:6" x14ac:dyDescent="0.3">
      <c r="B45" s="159"/>
      <c r="C45" s="167"/>
      <c r="D45" s="167"/>
      <c r="E45" s="167"/>
      <c r="F45" s="168"/>
    </row>
    <row r="46" spans="2:6" x14ac:dyDescent="0.3">
      <c r="B46" s="159"/>
      <c r="C46" s="167"/>
      <c r="D46" s="167"/>
      <c r="E46" s="167"/>
      <c r="F46" s="168"/>
    </row>
    <row r="47" spans="2:6" ht="15" thickBot="1" x14ac:dyDescent="0.35">
      <c r="B47" s="159"/>
      <c r="C47" s="169"/>
      <c r="D47" s="169"/>
      <c r="E47" s="169"/>
      <c r="F47" s="170"/>
    </row>
    <row r="48" spans="2:6" ht="15" thickBot="1" x14ac:dyDescent="0.35">
      <c r="B48" s="175" t="s">
        <v>43</v>
      </c>
      <c r="C48" s="241" t="e">
        <f>AVERAGE(C21:F24,C26:F29,C31:F33,C36:F39,C41:F43,C45:F47,#REF!)</f>
        <v>#REF!</v>
      </c>
      <c r="D48" s="241"/>
      <c r="E48" s="241"/>
      <c r="F48" s="242"/>
    </row>
    <row r="49" spans="2:6" x14ac:dyDescent="0.3">
      <c r="B49" s="176"/>
      <c r="C49" s="136"/>
      <c r="D49" s="136"/>
      <c r="E49" s="136"/>
      <c r="F49" s="137"/>
    </row>
    <row r="50" spans="2:6" ht="15" thickBot="1" x14ac:dyDescent="0.35">
      <c r="B50" s="177" t="s">
        <v>318</v>
      </c>
      <c r="C50" s="136"/>
      <c r="D50" s="136"/>
      <c r="E50" s="136"/>
      <c r="F50" s="137"/>
    </row>
    <row r="51" spans="2:6" x14ac:dyDescent="0.3">
      <c r="B51" s="178" t="s">
        <v>319</v>
      </c>
      <c r="C51" s="165" t="s">
        <v>314</v>
      </c>
      <c r="D51" s="165" t="s">
        <v>315</v>
      </c>
      <c r="E51" s="165" t="s">
        <v>316</v>
      </c>
      <c r="F51" s="166" t="s">
        <v>317</v>
      </c>
    </row>
    <row r="52" spans="2:6" x14ac:dyDescent="0.3">
      <c r="B52" s="174"/>
      <c r="C52" s="179"/>
      <c r="D52" s="179"/>
      <c r="E52" s="179"/>
      <c r="F52" s="180"/>
    </row>
    <row r="53" spans="2:6" x14ac:dyDescent="0.3">
      <c r="B53" s="159"/>
      <c r="C53" s="179"/>
      <c r="D53" s="179"/>
      <c r="E53" s="179"/>
      <c r="F53" s="180"/>
    </row>
    <row r="54" spans="2:6" x14ac:dyDescent="0.3">
      <c r="B54" s="159"/>
      <c r="C54" s="179"/>
      <c r="D54" s="179"/>
      <c r="E54" s="179"/>
      <c r="F54" s="180"/>
    </row>
    <row r="55" spans="2:6" x14ac:dyDescent="0.3">
      <c r="B55" s="174"/>
      <c r="C55" s="179"/>
      <c r="D55" s="179"/>
      <c r="E55" s="179"/>
      <c r="F55" s="180"/>
    </row>
    <row r="56" spans="2:6" x14ac:dyDescent="0.3">
      <c r="B56" s="159"/>
      <c r="C56" s="181"/>
      <c r="D56" s="181"/>
      <c r="E56" s="181"/>
      <c r="F56" s="182"/>
    </row>
    <row r="57" spans="2:6" x14ac:dyDescent="0.3">
      <c r="B57" s="159"/>
      <c r="C57" s="181"/>
      <c r="D57" s="181"/>
      <c r="E57" s="181"/>
      <c r="F57" s="182"/>
    </row>
    <row r="58" spans="2:6" ht="15" thickBot="1" x14ac:dyDescent="0.35">
      <c r="B58" s="174"/>
      <c r="C58" s="181"/>
      <c r="D58" s="181"/>
      <c r="E58" s="181"/>
      <c r="F58" s="182"/>
    </row>
    <row r="59" spans="2:6" ht="15" thickBot="1" x14ac:dyDescent="0.35">
      <c r="B59" s="183" t="s">
        <v>17</v>
      </c>
      <c r="C59" s="224" t="e">
        <f>AVERAGE(C52:F58)</f>
        <v>#DIV/0!</v>
      </c>
      <c r="D59" s="225"/>
      <c r="E59" s="225"/>
      <c r="F59" s="226"/>
    </row>
    <row r="60" spans="2:6" x14ac:dyDescent="0.3">
      <c r="B60" s="184"/>
      <c r="C60" s="136"/>
      <c r="D60" s="136"/>
      <c r="E60" s="136"/>
      <c r="F60" s="137"/>
    </row>
    <row r="61" spans="2:6" ht="15" thickBot="1" x14ac:dyDescent="0.35">
      <c r="B61" s="143" t="s">
        <v>320</v>
      </c>
      <c r="C61" s="136"/>
      <c r="D61" s="185"/>
      <c r="E61" s="135"/>
      <c r="F61" s="186"/>
    </row>
    <row r="62" spans="2:6" ht="15" thickBot="1" x14ac:dyDescent="0.35">
      <c r="B62" s="187" t="s">
        <v>48</v>
      </c>
      <c r="C62" s="188" t="s">
        <v>314</v>
      </c>
      <c r="D62" s="188" t="s">
        <v>315</v>
      </c>
      <c r="E62" s="188" t="s">
        <v>316</v>
      </c>
      <c r="F62" s="189" t="s">
        <v>317</v>
      </c>
    </row>
    <row r="63" spans="2:6" x14ac:dyDescent="0.3">
      <c r="B63" s="190"/>
      <c r="C63" s="191"/>
      <c r="D63" s="192"/>
      <c r="E63" s="192"/>
      <c r="F63" s="193"/>
    </row>
    <row r="64" spans="2:6" x14ac:dyDescent="0.3">
      <c r="B64" s="190"/>
      <c r="C64" s="194"/>
      <c r="D64" s="195"/>
      <c r="E64" s="195"/>
      <c r="F64" s="196"/>
    </row>
    <row r="65" spans="2:6" x14ac:dyDescent="0.3">
      <c r="B65" s="197"/>
      <c r="C65" s="194"/>
      <c r="D65" s="195"/>
      <c r="E65" s="195"/>
      <c r="F65" s="196"/>
    </row>
    <row r="66" spans="2:6" x14ac:dyDescent="0.3">
      <c r="B66" s="198"/>
      <c r="C66" s="194"/>
      <c r="D66" s="195"/>
      <c r="E66" s="195"/>
      <c r="F66" s="196"/>
    </row>
    <row r="67" spans="2:6" ht="15" thickBot="1" x14ac:dyDescent="0.35">
      <c r="B67" s="199" t="s">
        <v>49</v>
      </c>
      <c r="C67" s="227" t="e">
        <f>AVERAGE(C63:F66)</f>
        <v>#DIV/0!</v>
      </c>
      <c r="D67" s="228"/>
      <c r="E67" s="228"/>
      <c r="F67" s="229"/>
    </row>
    <row r="68" spans="2:6" ht="15" thickBot="1" x14ac:dyDescent="0.35">
      <c r="B68" s="200"/>
      <c r="C68" s="149"/>
      <c r="D68" s="149"/>
      <c r="E68" s="149"/>
      <c r="F68" s="201"/>
    </row>
    <row r="69" spans="2:6" ht="15" thickBot="1" x14ac:dyDescent="0.35">
      <c r="B69" s="202" t="s">
        <v>50</v>
      </c>
      <c r="C69" s="203" t="e">
        <f>(C48*30%)+(C59*30%)+(C67*40%)</f>
        <v>#REF!</v>
      </c>
      <c r="D69" s="135"/>
      <c r="E69" s="135"/>
      <c r="F69" s="186"/>
    </row>
    <row r="70" spans="2:6" x14ac:dyDescent="0.3">
      <c r="B70" s="204"/>
      <c r="C70" s="136"/>
      <c r="D70" s="136"/>
      <c r="E70" s="135"/>
      <c r="F70" s="186"/>
    </row>
    <row r="71" spans="2:6" x14ac:dyDescent="0.3">
      <c r="B71" s="204"/>
      <c r="C71" s="136"/>
      <c r="D71" s="135"/>
      <c r="E71" s="135"/>
      <c r="F71" s="186"/>
    </row>
    <row r="72" spans="2:6" x14ac:dyDescent="0.3">
      <c r="B72" s="205" t="s">
        <v>51</v>
      </c>
      <c r="C72" s="185"/>
      <c r="D72" s="135"/>
      <c r="E72" s="135"/>
      <c r="F72" s="186"/>
    </row>
    <row r="73" spans="2:6" x14ac:dyDescent="0.3">
      <c r="B73" s="206"/>
      <c r="C73" s="207"/>
      <c r="D73" s="208"/>
      <c r="E73" s="135"/>
      <c r="F73" s="186"/>
    </row>
    <row r="74" spans="2:6" x14ac:dyDescent="0.3">
      <c r="B74" s="206"/>
      <c r="C74" s="207"/>
      <c r="D74" s="135"/>
      <c r="E74" s="135"/>
      <c r="F74" s="186"/>
    </row>
    <row r="75" spans="2:6" x14ac:dyDescent="0.3">
      <c r="B75" s="206"/>
      <c r="C75" s="207"/>
      <c r="D75" s="135"/>
      <c r="E75" s="135"/>
      <c r="F75" s="186"/>
    </row>
    <row r="76" spans="2:6" x14ac:dyDescent="0.3">
      <c r="B76" s="206"/>
      <c r="C76" s="207"/>
      <c r="D76" s="135"/>
      <c r="E76" s="135"/>
      <c r="F76" s="186"/>
    </row>
    <row r="77" spans="2:6" x14ac:dyDescent="0.3">
      <c r="B77" s="206"/>
      <c r="C77" s="207"/>
      <c r="D77" s="135"/>
      <c r="E77" s="135"/>
      <c r="F77" s="186"/>
    </row>
    <row r="78" spans="2:6" ht="15" thickBot="1" x14ac:dyDescent="0.35">
      <c r="B78" s="206"/>
      <c r="C78" s="207"/>
      <c r="D78" s="136"/>
      <c r="E78" s="136"/>
      <c r="F78" s="137"/>
    </row>
    <row r="79" spans="2:6" x14ac:dyDescent="0.3">
      <c r="B79" s="209"/>
      <c r="C79" s="210"/>
      <c r="D79" s="211"/>
      <c r="E79" s="210"/>
      <c r="F79" s="212"/>
    </row>
    <row r="80" spans="2:6" x14ac:dyDescent="0.3">
      <c r="B80" s="213"/>
      <c r="C80" s="214"/>
      <c r="D80" s="34"/>
      <c r="E80" s="214"/>
      <c r="F80" s="215"/>
    </row>
    <row r="81" spans="2:6" x14ac:dyDescent="0.3">
      <c r="B81" s="213" t="s">
        <v>52</v>
      </c>
      <c r="C81" s="214" t="s">
        <v>52</v>
      </c>
      <c r="D81" s="34"/>
      <c r="E81" s="216"/>
      <c r="F81" s="217"/>
    </row>
    <row r="82" spans="2:6" x14ac:dyDescent="0.3">
      <c r="B82" s="218" t="s">
        <v>53</v>
      </c>
      <c r="C82" s="216" t="s">
        <v>54</v>
      </c>
      <c r="D82" s="58"/>
      <c r="E82" s="214"/>
      <c r="F82" s="215"/>
    </row>
    <row r="83" spans="2:6" x14ac:dyDescent="0.3">
      <c r="B83" s="213"/>
      <c r="C83" s="214"/>
      <c r="D83" s="34"/>
      <c r="E83" s="214"/>
      <c r="F83" s="215"/>
    </row>
    <row r="84" spans="2:6" x14ac:dyDescent="0.3">
      <c r="B84" s="213" t="s">
        <v>52</v>
      </c>
      <c r="C84" s="214"/>
      <c r="D84" s="34"/>
      <c r="E84" s="214"/>
      <c r="F84" s="215"/>
    </row>
    <row r="85" spans="2:6" x14ac:dyDescent="0.3">
      <c r="B85" s="219" t="s">
        <v>55</v>
      </c>
      <c r="C85" s="214"/>
      <c r="D85" s="34"/>
      <c r="E85" s="214"/>
      <c r="F85" s="215"/>
    </row>
    <row r="86" spans="2:6" ht="15" thickBot="1" x14ac:dyDescent="0.35">
      <c r="B86" s="220"/>
      <c r="C86" s="221"/>
      <c r="D86" s="222"/>
      <c r="E86" s="221"/>
      <c r="F86" s="223"/>
    </row>
  </sheetData>
  <mergeCells count="8">
    <mergeCell ref="C59:F59"/>
    <mergeCell ref="C67:F67"/>
    <mergeCell ref="B2:D2"/>
    <mergeCell ref="E2:F2"/>
    <mergeCell ref="B10:C10"/>
    <mergeCell ref="C19:F19"/>
    <mergeCell ref="C34:F34"/>
    <mergeCell ref="C48:F4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tabColor rgb="FF92D050"/>
  </sheetPr>
  <dimension ref="B1:E96"/>
  <sheetViews>
    <sheetView topLeftCell="A47" zoomScaleNormal="100" workbookViewId="0">
      <selection activeCell="D72" sqref="D72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109375" style="46" customWidth="1"/>
    <col min="4" max="4" width="17.5546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83</v>
      </c>
      <c r="C1" s="284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188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153</v>
      </c>
      <c r="C17" s="307"/>
      <c r="D17" s="97"/>
    </row>
    <row r="18" spans="2:4" x14ac:dyDescent="0.25">
      <c r="B18" s="308" t="s">
        <v>111</v>
      </c>
      <c r="C18" s="309"/>
      <c r="D18" s="98"/>
    </row>
    <row r="19" spans="2:4" x14ac:dyDescent="0.25">
      <c r="B19" s="310" t="s">
        <v>112</v>
      </c>
      <c r="C19" s="311"/>
      <c r="D19" s="98"/>
    </row>
    <row r="20" spans="2:4" ht="14.4" thickBot="1" x14ac:dyDescent="0.3">
      <c r="B20" s="312" t="s">
        <v>113</v>
      </c>
      <c r="C20" s="313"/>
      <c r="D20" s="99"/>
    </row>
    <row r="21" spans="2:4" ht="14.4" thickBot="1" x14ac:dyDescent="0.3">
      <c r="B21" s="332" t="s">
        <v>17</v>
      </c>
      <c r="C21" s="332"/>
      <c r="D21" s="122">
        <f>(D17+D18+D19+D20)/4</f>
        <v>0</v>
      </c>
    </row>
    <row r="22" spans="2:4" ht="14.4" thickBot="1" x14ac:dyDescent="0.3">
      <c r="B22" s="333" t="s">
        <v>18</v>
      </c>
      <c r="C22" s="333"/>
      <c r="D22" s="113" t="s">
        <v>12</v>
      </c>
    </row>
    <row r="23" spans="2:4" x14ac:dyDescent="0.25">
      <c r="B23" s="315" t="s">
        <v>107</v>
      </c>
      <c r="C23" s="316"/>
      <c r="D23" s="97"/>
    </row>
    <row r="24" spans="2:4" x14ac:dyDescent="0.25">
      <c r="B24" s="317" t="s">
        <v>108</v>
      </c>
      <c r="C24" s="318"/>
      <c r="D24" s="98"/>
    </row>
    <row r="25" spans="2:4" ht="14.4" thickBot="1" x14ac:dyDescent="0.3">
      <c r="B25" s="319" t="s">
        <v>109</v>
      </c>
      <c r="C25" s="320"/>
      <c r="D25" s="116"/>
    </row>
    <row r="26" spans="2:4" ht="14.4" thickBot="1" x14ac:dyDescent="0.3">
      <c r="B26" s="332" t="s">
        <v>17</v>
      </c>
      <c r="C26" s="332"/>
      <c r="D26" s="124">
        <f>(D23+D24+D25)/3</f>
        <v>0</v>
      </c>
    </row>
    <row r="27" spans="2:4" ht="17.25" customHeight="1" thickBot="1" x14ac:dyDescent="0.3">
      <c r="B27" s="285" t="s">
        <v>22</v>
      </c>
      <c r="C27" s="285"/>
      <c r="D27" s="113" t="s">
        <v>12</v>
      </c>
    </row>
    <row r="28" spans="2:4" s="84" customFormat="1" x14ac:dyDescent="0.3">
      <c r="B28" s="264" t="s">
        <v>114</v>
      </c>
      <c r="C28" s="265"/>
      <c r="D28" s="97"/>
    </row>
    <row r="29" spans="2:4" s="84" customFormat="1" x14ac:dyDescent="0.3">
      <c r="B29" s="266" t="s">
        <v>115</v>
      </c>
      <c r="C29" s="267"/>
      <c r="D29" s="98"/>
    </row>
    <row r="30" spans="2:4" s="84" customFormat="1" x14ac:dyDescent="0.3">
      <c r="B30" s="266" t="s">
        <v>116</v>
      </c>
      <c r="C30" s="267"/>
      <c r="D30" s="98"/>
    </row>
    <row r="31" spans="2:4" s="84" customFormat="1" ht="33.75" customHeight="1" thickBot="1" x14ac:dyDescent="0.35">
      <c r="B31" s="268" t="s">
        <v>117</v>
      </c>
      <c r="C31" s="269"/>
      <c r="D31" s="99"/>
    </row>
    <row r="32" spans="2:4" ht="14.4" thickBot="1" x14ac:dyDescent="0.3">
      <c r="B32" s="332" t="s">
        <v>17</v>
      </c>
      <c r="C32" s="332"/>
      <c r="D32" s="122">
        <f>(D28+D29+D30+D31)/4</f>
        <v>0</v>
      </c>
    </row>
    <row r="33" spans="2:4" ht="14.4" thickBot="1" x14ac:dyDescent="0.3">
      <c r="B33" s="332" t="s">
        <v>27</v>
      </c>
      <c r="C33" s="332"/>
      <c r="D33" s="130"/>
    </row>
    <row r="34" spans="2:4" ht="14.4" thickBot="1" x14ac:dyDescent="0.3">
      <c r="B34" s="285" t="s">
        <v>66</v>
      </c>
      <c r="C34" s="285"/>
      <c r="D34" s="125" t="s">
        <v>12</v>
      </c>
    </row>
    <row r="35" spans="2:4" s="84" customFormat="1" x14ac:dyDescent="0.25">
      <c r="B35" s="264" t="s">
        <v>118</v>
      </c>
      <c r="C35" s="265"/>
      <c r="D35" s="126"/>
    </row>
    <row r="36" spans="2:4" s="84" customFormat="1" x14ac:dyDescent="0.25">
      <c r="B36" s="266" t="s">
        <v>119</v>
      </c>
      <c r="C36" s="267"/>
      <c r="D36" s="127"/>
    </row>
    <row r="37" spans="2:4" s="84" customFormat="1" ht="14.4" thickBot="1" x14ac:dyDescent="0.3">
      <c r="B37" s="266" t="s">
        <v>120</v>
      </c>
      <c r="C37" s="267"/>
      <c r="D37" s="128"/>
    </row>
    <row r="38" spans="2:4" ht="14.4" thickBot="1" x14ac:dyDescent="0.3">
      <c r="B38" s="332" t="s">
        <v>17</v>
      </c>
      <c r="C38" s="332"/>
      <c r="D38" s="112">
        <f>(D35+D36+D37)/3</f>
        <v>0</v>
      </c>
    </row>
    <row r="39" spans="2:4" ht="15.75" customHeight="1" thickBot="1" x14ac:dyDescent="0.3">
      <c r="B39" s="334" t="s">
        <v>33</v>
      </c>
      <c r="C39" s="334"/>
      <c r="D39" s="130" t="s">
        <v>12</v>
      </c>
    </row>
    <row r="40" spans="2:4" s="84" customFormat="1" x14ac:dyDescent="0.25">
      <c r="B40" s="264" t="s">
        <v>94</v>
      </c>
      <c r="C40" s="265"/>
      <c r="D40" s="126"/>
    </row>
    <row r="41" spans="2:4" s="84" customFormat="1" x14ac:dyDescent="0.25">
      <c r="B41" s="266" t="s">
        <v>95</v>
      </c>
      <c r="C41" s="267"/>
      <c r="D41" s="127"/>
    </row>
    <row r="42" spans="2:4" s="84" customFormat="1" ht="14.4" thickBot="1" x14ac:dyDescent="0.3">
      <c r="B42" s="266" t="s">
        <v>96</v>
      </c>
      <c r="C42" s="267"/>
      <c r="D42" s="128"/>
    </row>
    <row r="43" spans="2:4" ht="14.4" thickBot="1" x14ac:dyDescent="0.3">
      <c r="B43" s="332" t="s">
        <v>17</v>
      </c>
      <c r="C43" s="332"/>
      <c r="D43" s="112">
        <f>(D40+D41+D42)/3</f>
        <v>0</v>
      </c>
    </row>
    <row r="44" spans="2:4" ht="15.75" customHeight="1" thickBot="1" x14ac:dyDescent="0.3">
      <c r="B44" s="334" t="s">
        <v>82</v>
      </c>
      <c r="C44" s="334"/>
      <c r="D44" s="130" t="s">
        <v>12</v>
      </c>
    </row>
    <row r="45" spans="2:4" s="84" customFormat="1" x14ac:dyDescent="0.25">
      <c r="B45" s="264" t="s">
        <v>87</v>
      </c>
      <c r="C45" s="265"/>
      <c r="D45" s="126"/>
    </row>
    <row r="46" spans="2:4" s="84" customFormat="1" x14ac:dyDescent="0.25">
      <c r="B46" s="266" t="s">
        <v>88</v>
      </c>
      <c r="C46" s="267"/>
      <c r="D46" s="127"/>
    </row>
    <row r="47" spans="2:4" s="84" customFormat="1" ht="14.4" thickBot="1" x14ac:dyDescent="0.3">
      <c r="B47" s="266" t="s">
        <v>89</v>
      </c>
      <c r="C47" s="267"/>
      <c r="D47" s="127"/>
    </row>
    <row r="48" spans="2:4" ht="14.4" thickBot="1" x14ac:dyDescent="0.3">
      <c r="B48" s="332" t="s">
        <v>17</v>
      </c>
      <c r="C48" s="332"/>
      <c r="D48" s="103">
        <f>(D45+D46+D47)/3</f>
        <v>0</v>
      </c>
    </row>
    <row r="49" spans="2:5" ht="14.4" thickBot="1" x14ac:dyDescent="0.3">
      <c r="B49" s="334" t="s">
        <v>43</v>
      </c>
      <c r="C49" s="334"/>
      <c r="D49" s="106">
        <f>+(D21+D26+D32+D43+D48+D38)/6</f>
        <v>0</v>
      </c>
    </row>
    <row r="50" spans="2:5" ht="10.5" customHeight="1" x14ac:dyDescent="0.25">
      <c r="D50" s="46"/>
    </row>
    <row r="51" spans="2:5" ht="14.4" thickBot="1" x14ac:dyDescent="0.3">
      <c r="B51" s="41" t="s">
        <v>44</v>
      </c>
      <c r="D51" s="46"/>
    </row>
    <row r="52" spans="2:5" ht="21" customHeight="1" thickBot="1" x14ac:dyDescent="0.3">
      <c r="B52" s="290" t="s">
        <v>45</v>
      </c>
      <c r="C52" s="291"/>
      <c r="D52" s="102" t="s">
        <v>46</v>
      </c>
    </row>
    <row r="53" spans="2:5" ht="29.25" customHeight="1" x14ac:dyDescent="0.25">
      <c r="B53" s="292" t="s">
        <v>97</v>
      </c>
      <c r="C53" s="293"/>
      <c r="D53" s="107"/>
    </row>
    <row r="54" spans="2:5" ht="27.75" customHeight="1" x14ac:dyDescent="0.25">
      <c r="B54" s="274" t="s">
        <v>98</v>
      </c>
      <c r="C54" s="275"/>
      <c r="D54" s="48"/>
    </row>
    <row r="55" spans="2:5" x14ac:dyDescent="0.25">
      <c r="B55" s="274" t="s">
        <v>99</v>
      </c>
      <c r="C55" s="275"/>
      <c r="D55" s="48"/>
    </row>
    <row r="56" spans="2:5" x14ac:dyDescent="0.25">
      <c r="B56" s="274" t="s">
        <v>100</v>
      </c>
      <c r="C56" s="275"/>
      <c r="D56" s="48"/>
    </row>
    <row r="57" spans="2:5" ht="30.75" customHeight="1" thickBot="1" x14ac:dyDescent="0.3">
      <c r="B57" s="294" t="s">
        <v>101</v>
      </c>
      <c r="C57" s="295"/>
      <c r="D57" s="108"/>
    </row>
    <row r="58" spans="2:5" ht="14.4" thickBot="1" x14ac:dyDescent="0.3">
      <c r="B58" s="296" t="s">
        <v>17</v>
      </c>
      <c r="C58" s="297"/>
      <c r="D58" s="103">
        <f>+(D53+D54+D55+D56+D57)/5</f>
        <v>0</v>
      </c>
    </row>
    <row r="59" spans="2:5" x14ac:dyDescent="0.25">
      <c r="D59" s="46"/>
    </row>
    <row r="60" spans="2:5" s="34" customFormat="1" ht="18" customHeight="1" thickBot="1" x14ac:dyDescent="0.3">
      <c r="B60" s="41" t="s">
        <v>47</v>
      </c>
      <c r="D60" s="46"/>
      <c r="E60" s="50"/>
    </row>
    <row r="61" spans="2:5" s="34" customFormat="1" ht="20.25" customHeight="1" thickBot="1" x14ac:dyDescent="0.3">
      <c r="B61" s="279" t="s">
        <v>48</v>
      </c>
      <c r="C61" s="280"/>
      <c r="D61" s="119" t="s">
        <v>46</v>
      </c>
    </row>
    <row r="62" spans="2:5" s="34" customFormat="1" ht="12.75" customHeight="1" x14ac:dyDescent="0.25">
      <c r="B62" s="298" t="s">
        <v>251</v>
      </c>
      <c r="C62" s="299"/>
      <c r="D62" s="97"/>
    </row>
    <row r="63" spans="2:5" s="34" customFormat="1" ht="12.75" customHeight="1" x14ac:dyDescent="0.25">
      <c r="B63" s="300" t="s">
        <v>252</v>
      </c>
      <c r="C63" s="301"/>
      <c r="D63" s="131"/>
    </row>
    <row r="64" spans="2:5" s="34" customFormat="1" ht="12.75" customHeight="1" x14ac:dyDescent="0.25">
      <c r="B64" s="300" t="s">
        <v>253</v>
      </c>
      <c r="C64" s="301"/>
      <c r="D64" s="131"/>
    </row>
    <row r="65" spans="2:5" s="34" customFormat="1" ht="12.75" customHeight="1" x14ac:dyDescent="0.25">
      <c r="B65" s="300" t="s">
        <v>254</v>
      </c>
      <c r="C65" s="301"/>
      <c r="D65" s="131"/>
    </row>
    <row r="66" spans="2:5" s="34" customFormat="1" ht="12.75" customHeight="1" x14ac:dyDescent="0.25">
      <c r="B66" s="300" t="s">
        <v>208</v>
      </c>
      <c r="C66" s="301"/>
      <c r="D66" s="131"/>
    </row>
    <row r="67" spans="2:5" s="34" customFormat="1" ht="12.75" customHeight="1" x14ac:dyDescent="0.25">
      <c r="B67" s="274" t="s">
        <v>255</v>
      </c>
      <c r="C67" s="275"/>
      <c r="D67" s="98"/>
    </row>
    <row r="68" spans="2:5" s="34" customFormat="1" ht="12.75" customHeight="1" x14ac:dyDescent="0.25">
      <c r="B68" s="274" t="s">
        <v>236</v>
      </c>
      <c r="C68" s="275"/>
      <c r="D68" s="98"/>
    </row>
    <row r="69" spans="2:5" s="34" customFormat="1" ht="12.75" customHeight="1" thickBot="1" x14ac:dyDescent="0.3">
      <c r="B69" s="274" t="s">
        <v>243</v>
      </c>
      <c r="C69" s="275"/>
      <c r="D69" s="98"/>
    </row>
    <row r="70" spans="2:5" s="34" customFormat="1" ht="14.4" thickBot="1" x14ac:dyDescent="0.3">
      <c r="B70" s="327" t="s">
        <v>49</v>
      </c>
      <c r="C70" s="328"/>
      <c r="D70" s="103">
        <f>+(D62+D63+D64+D65+D66+D67+D68+D69)/8</f>
        <v>0</v>
      </c>
    </row>
    <row r="71" spans="2:5" s="34" customFormat="1" ht="19.5" customHeight="1" thickBot="1" x14ac:dyDescent="0.3">
      <c r="B71" s="335" t="s">
        <v>50</v>
      </c>
      <c r="C71" s="336"/>
      <c r="D71" s="121">
        <f>+(D49*30%)+(D58*30%)+(D70*40%)</f>
        <v>0</v>
      </c>
    </row>
    <row r="72" spans="2:5" s="34" customFormat="1" ht="12.75" customHeight="1" x14ac:dyDescent="0.25">
      <c r="B72" s="31"/>
      <c r="C72" s="46"/>
      <c r="D72" s="31"/>
      <c r="E72" s="31"/>
    </row>
    <row r="73" spans="2:5" s="34" customFormat="1" x14ac:dyDescent="0.25">
      <c r="B73" s="50" t="s">
        <v>51</v>
      </c>
      <c r="C73" s="51"/>
      <c r="D73" s="50"/>
    </row>
    <row r="74" spans="2:5" s="34" customFormat="1" ht="15" customHeight="1" x14ac:dyDescent="0.25">
      <c r="B74" s="52"/>
      <c r="C74" s="53"/>
      <c r="D74" s="52"/>
      <c r="E74" s="54"/>
    </row>
    <row r="75" spans="2:5" s="34" customFormat="1" x14ac:dyDescent="0.25">
      <c r="B75" s="52"/>
      <c r="C75" s="53"/>
      <c r="D75" s="52"/>
    </row>
    <row r="76" spans="2:5" s="34" customFormat="1" x14ac:dyDescent="0.25">
      <c r="B76" s="52"/>
      <c r="C76" s="53"/>
      <c r="D76" s="52"/>
    </row>
    <row r="77" spans="2:5" s="34" customFormat="1" x14ac:dyDescent="0.25">
      <c r="B77" s="52"/>
      <c r="C77" s="53"/>
      <c r="D77" s="52"/>
    </row>
    <row r="78" spans="2:5" s="34" customFormat="1" x14ac:dyDescent="0.25">
      <c r="B78" s="52"/>
      <c r="C78" s="53"/>
      <c r="D78" s="52"/>
    </row>
    <row r="79" spans="2:5" x14ac:dyDescent="0.25">
      <c r="B79" s="52"/>
      <c r="C79" s="53"/>
      <c r="D79" s="52"/>
    </row>
    <row r="80" spans="2:5" x14ac:dyDescent="0.25">
      <c r="B80" s="55"/>
      <c r="C80" s="56"/>
      <c r="D80" s="55"/>
    </row>
    <row r="81" spans="2:5" x14ac:dyDescent="0.25">
      <c r="B81" s="34"/>
      <c r="C81" s="57"/>
      <c r="D81" s="34"/>
    </row>
    <row r="82" spans="2:5" x14ac:dyDescent="0.25">
      <c r="B82" s="34"/>
      <c r="C82" s="57"/>
      <c r="D82" s="34"/>
    </row>
    <row r="83" spans="2:5" x14ac:dyDescent="0.25">
      <c r="B83" s="34" t="s">
        <v>52</v>
      </c>
      <c r="C83" s="57" t="s">
        <v>52</v>
      </c>
      <c r="D83" s="34"/>
    </row>
    <row r="84" spans="2:5" ht="51" customHeight="1" x14ac:dyDescent="0.25">
      <c r="B84" s="58" t="s">
        <v>53</v>
      </c>
      <c r="C84" s="92" t="s">
        <v>54</v>
      </c>
      <c r="D84" s="58"/>
    </row>
    <row r="85" spans="2:5" x14ac:dyDescent="0.25">
      <c r="B85" s="34"/>
      <c r="C85" s="57"/>
      <c r="D85" s="34"/>
    </row>
    <row r="86" spans="2:5" x14ac:dyDescent="0.25">
      <c r="B86" s="34" t="s">
        <v>52</v>
      </c>
      <c r="C86" s="57"/>
      <c r="D86" s="34"/>
    </row>
    <row r="87" spans="2:5" x14ac:dyDescent="0.25">
      <c r="B87" s="60" t="s">
        <v>55</v>
      </c>
      <c r="C87" s="57"/>
      <c r="D87" s="34"/>
    </row>
    <row r="88" spans="2:5" x14ac:dyDescent="0.25">
      <c r="B88" s="34"/>
      <c r="C88" s="57"/>
      <c r="D88" s="34"/>
    </row>
    <row r="94" spans="2:5" x14ac:dyDescent="0.25">
      <c r="B94" s="61"/>
    </row>
    <row r="96" spans="2:5" s="46" customFormat="1" x14ac:dyDescent="0.25">
      <c r="B96" s="62"/>
      <c r="D96" s="31"/>
      <c r="E96" s="31"/>
    </row>
  </sheetData>
  <mergeCells count="58">
    <mergeCell ref="B68:C68"/>
    <mergeCell ref="B69:C69"/>
    <mergeCell ref="B70:C70"/>
    <mergeCell ref="B71:C71"/>
    <mergeCell ref="B57:C57"/>
    <mergeCell ref="B58:C58"/>
    <mergeCell ref="B61:C61"/>
    <mergeCell ref="B62:C62"/>
    <mergeCell ref="B67:C67"/>
    <mergeCell ref="B65:C65"/>
    <mergeCell ref="B66:C66"/>
    <mergeCell ref="B63:C63"/>
    <mergeCell ref="B64:C64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43" max="3" man="1"/>
    <brk id="87" min="1" max="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tabColor rgb="FF92D050"/>
  </sheetPr>
  <dimension ref="B1:E92"/>
  <sheetViews>
    <sheetView topLeftCell="A45" zoomScaleNormal="100" workbookViewId="0">
      <selection activeCell="D66" sqref="D66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6640625" style="46" customWidth="1"/>
    <col min="4" max="4" width="16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83</v>
      </c>
      <c r="C1" s="284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154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110</v>
      </c>
      <c r="C17" s="307"/>
      <c r="D17" s="97"/>
    </row>
    <row r="18" spans="2:4" x14ac:dyDescent="0.25">
      <c r="B18" s="308" t="s">
        <v>111</v>
      </c>
      <c r="C18" s="309"/>
      <c r="D18" s="98"/>
    </row>
    <row r="19" spans="2:4" x14ac:dyDescent="0.25">
      <c r="B19" s="310" t="s">
        <v>112</v>
      </c>
      <c r="C19" s="311"/>
      <c r="D19" s="98"/>
    </row>
    <row r="20" spans="2:4" ht="14.4" thickBot="1" x14ac:dyDescent="0.3">
      <c r="B20" s="312" t="s">
        <v>113</v>
      </c>
      <c r="C20" s="313"/>
      <c r="D20" s="99"/>
    </row>
    <row r="21" spans="2:4" ht="14.4" thickBot="1" x14ac:dyDescent="0.3">
      <c r="B21" s="332" t="s">
        <v>17</v>
      </c>
      <c r="C21" s="332"/>
      <c r="D21" s="122">
        <f>(D17+D18+D19+D20)/4</f>
        <v>0</v>
      </c>
    </row>
    <row r="22" spans="2:4" ht="14.4" thickBot="1" x14ac:dyDescent="0.3">
      <c r="B22" s="333" t="s">
        <v>18</v>
      </c>
      <c r="C22" s="333"/>
      <c r="D22" s="113" t="s">
        <v>12</v>
      </c>
    </row>
    <row r="23" spans="2:4" s="84" customFormat="1" x14ac:dyDescent="0.3">
      <c r="B23" s="315" t="s">
        <v>107</v>
      </c>
      <c r="C23" s="316"/>
      <c r="D23" s="97"/>
    </row>
    <row r="24" spans="2:4" s="84" customFormat="1" x14ac:dyDescent="0.3">
      <c r="B24" s="317" t="s">
        <v>108</v>
      </c>
      <c r="C24" s="318"/>
      <c r="D24" s="98"/>
    </row>
    <row r="25" spans="2:4" s="84" customFormat="1" ht="14.4" thickBot="1" x14ac:dyDescent="0.35">
      <c r="B25" s="319" t="s">
        <v>109</v>
      </c>
      <c r="C25" s="320"/>
      <c r="D25" s="116"/>
    </row>
    <row r="26" spans="2:4" ht="14.4" thickBot="1" x14ac:dyDescent="0.3">
      <c r="B26" s="332" t="s">
        <v>17</v>
      </c>
      <c r="C26" s="332"/>
      <c r="D26" s="124">
        <f>(D23+D24+D25)/3</f>
        <v>0</v>
      </c>
    </row>
    <row r="27" spans="2:4" ht="17.25" customHeight="1" thickBot="1" x14ac:dyDescent="0.3">
      <c r="B27" s="285" t="s">
        <v>22</v>
      </c>
      <c r="C27" s="285"/>
      <c r="D27" s="113" t="s">
        <v>12</v>
      </c>
    </row>
    <row r="28" spans="2:4" x14ac:dyDescent="0.25">
      <c r="B28" s="264" t="s">
        <v>114</v>
      </c>
      <c r="C28" s="265"/>
      <c r="D28" s="97"/>
    </row>
    <row r="29" spans="2:4" x14ac:dyDescent="0.25">
      <c r="B29" s="266" t="s">
        <v>115</v>
      </c>
      <c r="C29" s="267"/>
      <c r="D29" s="98"/>
    </row>
    <row r="30" spans="2:4" x14ac:dyDescent="0.25">
      <c r="B30" s="266" t="s">
        <v>116</v>
      </c>
      <c r="C30" s="267"/>
      <c r="D30" s="98"/>
    </row>
    <row r="31" spans="2:4" ht="31.5" customHeight="1" thickBot="1" x14ac:dyDescent="0.3">
      <c r="B31" s="268" t="s">
        <v>117</v>
      </c>
      <c r="C31" s="269"/>
      <c r="D31" s="99"/>
    </row>
    <row r="32" spans="2:4" ht="14.4" thickBot="1" x14ac:dyDescent="0.3">
      <c r="B32" s="332" t="s">
        <v>17</v>
      </c>
      <c r="C32" s="332"/>
      <c r="D32" s="122">
        <f>(D28+D29+D30+D31)/4</f>
        <v>0</v>
      </c>
    </row>
    <row r="33" spans="2:4" ht="14.4" thickBot="1" x14ac:dyDescent="0.3">
      <c r="B33" s="332" t="s">
        <v>27</v>
      </c>
      <c r="C33" s="332"/>
      <c r="D33" s="130"/>
    </row>
    <row r="34" spans="2:4" ht="14.4" thickBot="1" x14ac:dyDescent="0.3">
      <c r="B34" s="285" t="s">
        <v>66</v>
      </c>
      <c r="C34" s="285"/>
      <c r="D34" s="125" t="s">
        <v>12</v>
      </c>
    </row>
    <row r="35" spans="2:4" s="84" customFormat="1" x14ac:dyDescent="0.25">
      <c r="B35" s="264" t="s">
        <v>118</v>
      </c>
      <c r="C35" s="265"/>
      <c r="D35" s="126"/>
    </row>
    <row r="36" spans="2:4" s="84" customFormat="1" x14ac:dyDescent="0.25">
      <c r="B36" s="266" t="s">
        <v>119</v>
      </c>
      <c r="C36" s="267"/>
      <c r="D36" s="127"/>
    </row>
    <row r="37" spans="2:4" s="84" customFormat="1" ht="14.4" thickBot="1" x14ac:dyDescent="0.3">
      <c r="B37" s="266" t="s">
        <v>120</v>
      </c>
      <c r="C37" s="267"/>
      <c r="D37" s="128"/>
    </row>
    <row r="38" spans="2:4" ht="14.4" thickBot="1" x14ac:dyDescent="0.3">
      <c r="B38" s="332" t="s">
        <v>17</v>
      </c>
      <c r="C38" s="332"/>
      <c r="D38" s="112">
        <f>(D35+D36+D37)/3</f>
        <v>0</v>
      </c>
    </row>
    <row r="39" spans="2:4" ht="15.75" customHeight="1" thickBot="1" x14ac:dyDescent="0.3">
      <c r="B39" s="334" t="s">
        <v>33</v>
      </c>
      <c r="C39" s="334"/>
      <c r="D39" s="130" t="s">
        <v>12</v>
      </c>
    </row>
    <row r="40" spans="2:4" x14ac:dyDescent="0.25">
      <c r="B40" s="264" t="s">
        <v>94</v>
      </c>
      <c r="C40" s="265"/>
      <c r="D40" s="126"/>
    </row>
    <row r="41" spans="2:4" x14ac:dyDescent="0.25">
      <c r="B41" s="266" t="s">
        <v>95</v>
      </c>
      <c r="C41" s="267"/>
      <c r="D41" s="127"/>
    </row>
    <row r="42" spans="2:4" ht="14.4" thickBot="1" x14ac:dyDescent="0.3">
      <c r="B42" s="266" t="s">
        <v>96</v>
      </c>
      <c r="C42" s="267"/>
      <c r="D42" s="128"/>
    </row>
    <row r="43" spans="2:4" ht="14.4" thickBot="1" x14ac:dyDescent="0.3">
      <c r="B43" s="332" t="s">
        <v>17</v>
      </c>
      <c r="C43" s="332"/>
      <c r="D43" s="112">
        <f>(D40+D41+D42)/3</f>
        <v>0</v>
      </c>
    </row>
    <row r="44" spans="2:4" ht="15.75" customHeight="1" thickBot="1" x14ac:dyDescent="0.3">
      <c r="B44" s="334" t="s">
        <v>121</v>
      </c>
      <c r="C44" s="334"/>
      <c r="D44" s="130" t="s">
        <v>12</v>
      </c>
    </row>
    <row r="45" spans="2:4" x14ac:dyDescent="0.25">
      <c r="B45" s="264" t="s">
        <v>122</v>
      </c>
      <c r="C45" s="265"/>
      <c r="D45" s="126"/>
    </row>
    <row r="46" spans="2:4" x14ac:dyDescent="0.25">
      <c r="B46" s="266" t="s">
        <v>123</v>
      </c>
      <c r="C46" s="267"/>
      <c r="D46" s="127"/>
    </row>
    <row r="47" spans="2:4" ht="31.5" customHeight="1" thickBot="1" x14ac:dyDescent="0.3">
      <c r="B47" s="266" t="s">
        <v>124</v>
      </c>
      <c r="C47" s="267"/>
      <c r="D47" s="127"/>
    </row>
    <row r="48" spans="2:4" ht="14.4" thickBot="1" x14ac:dyDescent="0.3">
      <c r="B48" s="332" t="s">
        <v>17</v>
      </c>
      <c r="C48" s="332"/>
      <c r="D48" s="103">
        <f>(D45+D46+D47)/3</f>
        <v>0</v>
      </c>
    </row>
    <row r="49" spans="2:5" ht="14.4" thickBot="1" x14ac:dyDescent="0.3">
      <c r="B49" s="332" t="s">
        <v>43</v>
      </c>
      <c r="C49" s="332"/>
      <c r="D49" s="106">
        <f>+(D21+D26+D32+D43+D48+D38)/6</f>
        <v>0</v>
      </c>
    </row>
    <row r="50" spans="2:5" ht="10.5" customHeight="1" x14ac:dyDescent="0.25">
      <c r="D50" s="46"/>
    </row>
    <row r="51" spans="2:5" ht="14.4" thickBot="1" x14ac:dyDescent="0.3">
      <c r="B51" s="41" t="s">
        <v>44</v>
      </c>
      <c r="D51" s="46"/>
    </row>
    <row r="52" spans="2:5" ht="21" customHeight="1" thickBot="1" x14ac:dyDescent="0.3">
      <c r="B52" s="290" t="s">
        <v>45</v>
      </c>
      <c r="C52" s="291"/>
      <c r="D52" s="102" t="s">
        <v>46</v>
      </c>
    </row>
    <row r="53" spans="2:5" ht="30.75" customHeight="1" x14ac:dyDescent="0.25">
      <c r="B53" s="292" t="s">
        <v>97</v>
      </c>
      <c r="C53" s="293"/>
      <c r="D53" s="107"/>
    </row>
    <row r="54" spans="2:5" ht="30.75" customHeight="1" x14ac:dyDescent="0.25">
      <c r="B54" s="274" t="s">
        <v>98</v>
      </c>
      <c r="C54" s="275"/>
      <c r="D54" s="48"/>
    </row>
    <row r="55" spans="2:5" x14ac:dyDescent="0.25">
      <c r="B55" s="274" t="s">
        <v>99</v>
      </c>
      <c r="C55" s="275"/>
      <c r="D55" s="48"/>
    </row>
    <row r="56" spans="2:5" x14ac:dyDescent="0.25">
      <c r="B56" s="274" t="s">
        <v>100</v>
      </c>
      <c r="C56" s="275"/>
      <c r="D56" s="48"/>
    </row>
    <row r="57" spans="2:5" ht="30.75" customHeight="1" thickBot="1" x14ac:dyDescent="0.3">
      <c r="B57" s="294" t="s">
        <v>101</v>
      </c>
      <c r="C57" s="295"/>
      <c r="D57" s="108"/>
    </row>
    <row r="58" spans="2:5" ht="14.4" thickBot="1" x14ac:dyDescent="0.3">
      <c r="B58" s="296" t="s">
        <v>17</v>
      </c>
      <c r="C58" s="297"/>
      <c r="D58" s="103">
        <f>+(D53+D54+D55+D56+D57)/5</f>
        <v>0</v>
      </c>
    </row>
    <row r="59" spans="2:5" x14ac:dyDescent="0.25">
      <c r="D59" s="46"/>
    </row>
    <row r="60" spans="2:5" s="34" customFormat="1" ht="18" customHeight="1" thickBot="1" x14ac:dyDescent="0.3">
      <c r="B60" s="41" t="s">
        <v>47</v>
      </c>
      <c r="D60" s="46"/>
      <c r="E60" s="50"/>
    </row>
    <row r="61" spans="2:5" s="34" customFormat="1" ht="20.25" customHeight="1" thickBot="1" x14ac:dyDescent="0.3">
      <c r="B61" s="279" t="s">
        <v>48</v>
      </c>
      <c r="C61" s="280"/>
      <c r="D61" s="119" t="s">
        <v>46</v>
      </c>
    </row>
    <row r="62" spans="2:5" s="34" customFormat="1" ht="12.75" customHeight="1" x14ac:dyDescent="0.25">
      <c r="B62" s="298" t="s">
        <v>213</v>
      </c>
      <c r="C62" s="299"/>
      <c r="D62" s="97"/>
    </row>
    <row r="63" spans="2:5" s="34" customFormat="1" ht="12.75" customHeight="1" x14ac:dyDescent="0.25">
      <c r="B63" s="300" t="s">
        <v>214</v>
      </c>
      <c r="C63" s="301"/>
      <c r="D63" s="131"/>
    </row>
    <row r="64" spans="2:5" s="34" customFormat="1" ht="12.75" customHeight="1" x14ac:dyDescent="0.25">
      <c r="B64" s="300" t="s">
        <v>215</v>
      </c>
      <c r="C64" s="301"/>
      <c r="D64" s="131"/>
    </row>
    <row r="65" spans="2:5" s="34" customFormat="1" ht="12.75" customHeight="1" thickBot="1" x14ac:dyDescent="0.3">
      <c r="B65" s="274" t="s">
        <v>216</v>
      </c>
      <c r="C65" s="275"/>
      <c r="D65" s="98"/>
    </row>
    <row r="66" spans="2:5" s="34" customFormat="1" ht="14.4" thickBot="1" x14ac:dyDescent="0.3">
      <c r="B66" s="327" t="s">
        <v>49</v>
      </c>
      <c r="C66" s="328"/>
      <c r="D66" s="103">
        <f>+(D62+D63+D64+D65)/4</f>
        <v>0</v>
      </c>
    </row>
    <row r="67" spans="2:5" s="34" customFormat="1" ht="19.5" customHeight="1" thickBot="1" x14ac:dyDescent="0.3">
      <c r="B67" s="335" t="s">
        <v>50</v>
      </c>
      <c r="C67" s="336"/>
      <c r="D67" s="121">
        <f>+(D49*30%)+(D58*30%)+(D66*40%)</f>
        <v>0</v>
      </c>
    </row>
    <row r="68" spans="2:5" s="34" customFormat="1" ht="12.75" customHeight="1" x14ac:dyDescent="0.25">
      <c r="B68" s="31"/>
      <c r="C68" s="46"/>
      <c r="D68" s="31"/>
      <c r="E68" s="31"/>
    </row>
    <row r="69" spans="2:5" s="34" customFormat="1" x14ac:dyDescent="0.25">
      <c r="B69" s="50" t="s">
        <v>51</v>
      </c>
      <c r="C69" s="51"/>
      <c r="D69" s="50"/>
    </row>
    <row r="70" spans="2:5" s="34" customFormat="1" ht="15" customHeight="1" x14ac:dyDescent="0.25">
      <c r="B70" s="52"/>
      <c r="C70" s="53"/>
      <c r="D70" s="52"/>
      <c r="E70" s="54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s="34" customFormat="1" x14ac:dyDescent="0.25">
      <c r="B73" s="52"/>
      <c r="C73" s="53"/>
      <c r="D73" s="52"/>
    </row>
    <row r="74" spans="2:5" s="34" customFormat="1" x14ac:dyDescent="0.25">
      <c r="B74" s="52"/>
      <c r="C74" s="53"/>
      <c r="D74" s="52"/>
    </row>
    <row r="75" spans="2:5" x14ac:dyDescent="0.25">
      <c r="B75" s="52"/>
      <c r="C75" s="53"/>
      <c r="D75" s="52"/>
    </row>
    <row r="76" spans="2:5" x14ac:dyDescent="0.25">
      <c r="B76" s="55"/>
      <c r="C76" s="56"/>
      <c r="D76" s="55"/>
    </row>
    <row r="77" spans="2:5" x14ac:dyDescent="0.25">
      <c r="B77" s="34"/>
      <c r="C77" s="57"/>
      <c r="D77" s="34"/>
    </row>
    <row r="78" spans="2:5" x14ac:dyDescent="0.25">
      <c r="B78" s="34"/>
      <c r="C78" s="57"/>
      <c r="D78" s="34"/>
    </row>
    <row r="79" spans="2:5" x14ac:dyDescent="0.25">
      <c r="B79" s="34" t="s">
        <v>52</v>
      </c>
      <c r="C79" s="57" t="s">
        <v>52</v>
      </c>
      <c r="D79" s="34"/>
    </row>
    <row r="80" spans="2:5" ht="51" customHeight="1" x14ac:dyDescent="0.25">
      <c r="B80" s="58" t="s">
        <v>53</v>
      </c>
      <c r="C80" s="59" t="s">
        <v>54</v>
      </c>
      <c r="D80" s="58"/>
    </row>
    <row r="81" spans="2:5" x14ac:dyDescent="0.25">
      <c r="B81" s="34"/>
      <c r="C81" s="57"/>
      <c r="D81" s="34"/>
    </row>
    <row r="82" spans="2:5" x14ac:dyDescent="0.25">
      <c r="B82" s="34" t="s">
        <v>52</v>
      </c>
      <c r="C82" s="57"/>
      <c r="D82" s="34"/>
    </row>
    <row r="83" spans="2:5" x14ac:dyDescent="0.25">
      <c r="B83" s="60" t="s">
        <v>55</v>
      </c>
      <c r="C83" s="57"/>
      <c r="D83" s="34"/>
    </row>
    <row r="84" spans="2:5" x14ac:dyDescent="0.25">
      <c r="B84" s="34"/>
      <c r="C84" s="57"/>
      <c r="D84" s="34"/>
    </row>
    <row r="90" spans="2:5" x14ac:dyDescent="0.25">
      <c r="B90" s="61"/>
    </row>
    <row r="92" spans="2:5" s="46" customFormat="1" x14ac:dyDescent="0.25">
      <c r="B92" s="62"/>
      <c r="D92" s="31"/>
      <c r="E92" s="31"/>
    </row>
  </sheetData>
  <mergeCells count="54">
    <mergeCell ref="B66:C66"/>
    <mergeCell ref="B67:C67"/>
    <mergeCell ref="B57:C57"/>
    <mergeCell ref="B58:C58"/>
    <mergeCell ref="B61:C61"/>
    <mergeCell ref="B62:C62"/>
    <mergeCell ref="B65:C65"/>
    <mergeCell ref="B63:C63"/>
    <mergeCell ref="B64:C64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43" max="3" man="1"/>
    <brk id="83" min="1" max="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>
    <tabColor rgb="FF92D050"/>
  </sheetPr>
  <dimension ref="B1:E93"/>
  <sheetViews>
    <sheetView topLeftCell="A52" zoomScaleNormal="100" workbookViewId="0">
      <selection activeCell="D68" sqref="D68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6.109375" style="46" customWidth="1"/>
    <col min="4" max="4" width="17.66406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83</v>
      </c>
      <c r="C1" s="284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151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110</v>
      </c>
      <c r="C17" s="307"/>
      <c r="D17" s="97"/>
    </row>
    <row r="18" spans="2:4" x14ac:dyDescent="0.25">
      <c r="B18" s="308" t="s">
        <v>111</v>
      </c>
      <c r="C18" s="309"/>
      <c r="D18" s="98"/>
    </row>
    <row r="19" spans="2:4" x14ac:dyDescent="0.25">
      <c r="B19" s="310" t="s">
        <v>112</v>
      </c>
      <c r="C19" s="311"/>
      <c r="D19" s="98"/>
    </row>
    <row r="20" spans="2:4" ht="14.4" thickBot="1" x14ac:dyDescent="0.3">
      <c r="B20" s="312" t="s">
        <v>113</v>
      </c>
      <c r="C20" s="313"/>
      <c r="D20" s="99"/>
    </row>
    <row r="21" spans="2:4" ht="14.4" thickBot="1" x14ac:dyDescent="0.3">
      <c r="B21" s="332" t="s">
        <v>17</v>
      </c>
      <c r="C21" s="332"/>
      <c r="D21" s="122">
        <f>(D17+D18+D19+D20)/4</f>
        <v>0</v>
      </c>
    </row>
    <row r="22" spans="2:4" ht="14.4" thickBot="1" x14ac:dyDescent="0.3">
      <c r="B22" s="333" t="s">
        <v>18</v>
      </c>
      <c r="C22" s="333"/>
      <c r="D22" s="113" t="s">
        <v>12</v>
      </c>
    </row>
    <row r="23" spans="2:4" x14ac:dyDescent="0.25">
      <c r="B23" s="315" t="s">
        <v>107</v>
      </c>
      <c r="C23" s="316"/>
      <c r="D23" s="97"/>
    </row>
    <row r="24" spans="2:4" x14ac:dyDescent="0.25">
      <c r="B24" s="317" t="s">
        <v>108</v>
      </c>
      <c r="C24" s="318"/>
      <c r="D24" s="98"/>
    </row>
    <row r="25" spans="2:4" ht="14.4" thickBot="1" x14ac:dyDescent="0.3">
      <c r="B25" s="319" t="s">
        <v>109</v>
      </c>
      <c r="C25" s="320"/>
      <c r="D25" s="116"/>
    </row>
    <row r="26" spans="2:4" ht="14.4" thickBot="1" x14ac:dyDescent="0.3">
      <c r="B26" s="332" t="s">
        <v>17</v>
      </c>
      <c r="C26" s="332"/>
      <c r="D26" s="124">
        <f>(D23+D24+D25)/3</f>
        <v>0</v>
      </c>
    </row>
    <row r="27" spans="2:4" ht="17.25" customHeight="1" thickBot="1" x14ac:dyDescent="0.3">
      <c r="B27" s="285" t="s">
        <v>22</v>
      </c>
      <c r="C27" s="285"/>
      <c r="D27" s="113" t="s">
        <v>12</v>
      </c>
    </row>
    <row r="28" spans="2:4" x14ac:dyDescent="0.25">
      <c r="B28" s="264" t="s">
        <v>114</v>
      </c>
      <c r="C28" s="265"/>
      <c r="D28" s="97"/>
    </row>
    <row r="29" spans="2:4" x14ac:dyDescent="0.25">
      <c r="B29" s="266" t="s">
        <v>115</v>
      </c>
      <c r="C29" s="267"/>
      <c r="D29" s="98"/>
    </row>
    <row r="30" spans="2:4" x14ac:dyDescent="0.25">
      <c r="B30" s="266" t="s">
        <v>116</v>
      </c>
      <c r="C30" s="267"/>
      <c r="D30" s="98"/>
    </row>
    <row r="31" spans="2:4" ht="14.4" thickBot="1" x14ac:dyDescent="0.3">
      <c r="B31" s="268" t="s">
        <v>117</v>
      </c>
      <c r="C31" s="269"/>
      <c r="D31" s="99"/>
    </row>
    <row r="32" spans="2:4" ht="14.4" thickBot="1" x14ac:dyDescent="0.3">
      <c r="B32" s="332" t="s">
        <v>17</v>
      </c>
      <c r="C32" s="332"/>
      <c r="D32" s="122">
        <f>(D28+D29+D30+D31)/4</f>
        <v>0</v>
      </c>
    </row>
    <row r="33" spans="2:4" ht="14.4" thickBot="1" x14ac:dyDescent="0.3">
      <c r="B33" s="332" t="s">
        <v>27</v>
      </c>
      <c r="C33" s="332"/>
      <c r="D33" s="130"/>
    </row>
    <row r="34" spans="2:4" ht="15.75" customHeight="1" thickBot="1" x14ac:dyDescent="0.3">
      <c r="B34" s="285" t="s">
        <v>28</v>
      </c>
      <c r="C34" s="285"/>
      <c r="D34" s="125" t="s">
        <v>12</v>
      </c>
    </row>
    <row r="35" spans="2:4" x14ac:dyDescent="0.25">
      <c r="B35" s="264" t="s">
        <v>84</v>
      </c>
      <c r="C35" s="265"/>
      <c r="D35" s="126"/>
    </row>
    <row r="36" spans="2:4" x14ac:dyDescent="0.25">
      <c r="B36" s="266" t="s">
        <v>85</v>
      </c>
      <c r="C36" s="267"/>
      <c r="D36" s="127"/>
    </row>
    <row r="37" spans="2:4" ht="14.4" thickBot="1" x14ac:dyDescent="0.3">
      <c r="B37" s="266" t="s">
        <v>86</v>
      </c>
      <c r="C37" s="267"/>
      <c r="D37" s="128"/>
    </row>
    <row r="38" spans="2:4" ht="14.4" thickBot="1" x14ac:dyDescent="0.3">
      <c r="B38" s="332" t="s">
        <v>17</v>
      </c>
      <c r="C38" s="332"/>
      <c r="D38" s="112">
        <f>(D35+D36+D37)/3</f>
        <v>0</v>
      </c>
    </row>
    <row r="39" spans="2:4" ht="15.75" customHeight="1" thickBot="1" x14ac:dyDescent="0.3">
      <c r="B39" s="334" t="s">
        <v>33</v>
      </c>
      <c r="C39" s="334"/>
      <c r="D39" s="130" t="s">
        <v>12</v>
      </c>
    </row>
    <row r="40" spans="2:4" x14ac:dyDescent="0.25">
      <c r="B40" s="264" t="s">
        <v>94</v>
      </c>
      <c r="C40" s="265"/>
      <c r="D40" s="126"/>
    </row>
    <row r="41" spans="2:4" x14ac:dyDescent="0.25">
      <c r="B41" s="266" t="s">
        <v>95</v>
      </c>
      <c r="C41" s="267"/>
      <c r="D41" s="127"/>
    </row>
    <row r="42" spans="2:4" ht="14.4" thickBot="1" x14ac:dyDescent="0.3">
      <c r="B42" s="266" t="s">
        <v>96</v>
      </c>
      <c r="C42" s="267"/>
      <c r="D42" s="128"/>
    </row>
    <row r="43" spans="2:4" ht="14.4" thickBot="1" x14ac:dyDescent="0.3">
      <c r="B43" s="332" t="s">
        <v>17</v>
      </c>
      <c r="C43" s="332"/>
      <c r="D43" s="112">
        <f>(D40+D41+D42)/3</f>
        <v>0</v>
      </c>
    </row>
    <row r="44" spans="2:4" ht="14.4" thickBot="1" x14ac:dyDescent="0.3">
      <c r="B44" s="334" t="s">
        <v>38</v>
      </c>
      <c r="C44" s="334"/>
      <c r="D44" s="130" t="s">
        <v>12</v>
      </c>
    </row>
    <row r="45" spans="2:4" s="84" customFormat="1" x14ac:dyDescent="0.25">
      <c r="B45" s="264" t="s">
        <v>90</v>
      </c>
      <c r="C45" s="265"/>
      <c r="D45" s="126"/>
    </row>
    <row r="46" spans="2:4" s="84" customFormat="1" x14ac:dyDescent="0.25">
      <c r="B46" s="266" t="s">
        <v>91</v>
      </c>
      <c r="C46" s="267"/>
      <c r="D46" s="127"/>
    </row>
    <row r="47" spans="2:4" s="84" customFormat="1" x14ac:dyDescent="0.25">
      <c r="B47" s="266" t="s">
        <v>92</v>
      </c>
      <c r="C47" s="267"/>
      <c r="D47" s="127"/>
    </row>
    <row r="48" spans="2:4" s="84" customFormat="1" ht="14.4" thickBot="1" x14ac:dyDescent="0.3">
      <c r="B48" s="266" t="s">
        <v>93</v>
      </c>
      <c r="C48" s="267"/>
      <c r="D48" s="127"/>
    </row>
    <row r="49" spans="2:5" ht="14.4" thickBot="1" x14ac:dyDescent="0.3">
      <c r="B49" s="332" t="s">
        <v>17</v>
      </c>
      <c r="C49" s="332"/>
      <c r="D49" s="106">
        <f>(D45+D46+D47+D48)/4</f>
        <v>0</v>
      </c>
    </row>
    <row r="50" spans="2:5" ht="14.4" thickBot="1" x14ac:dyDescent="0.3">
      <c r="B50" s="332" t="s">
        <v>43</v>
      </c>
      <c r="C50" s="332"/>
      <c r="D50" s="112">
        <f>+(D21+D26+D32+D38+D43+D49)/6</f>
        <v>0</v>
      </c>
    </row>
    <row r="51" spans="2:5" x14ac:dyDescent="0.25">
      <c r="B51" s="41"/>
      <c r="D51" s="46"/>
    </row>
    <row r="52" spans="2:5" ht="14.4" thickBot="1" x14ac:dyDescent="0.3">
      <c r="B52" s="41" t="s">
        <v>44</v>
      </c>
      <c r="D52" s="46"/>
    </row>
    <row r="53" spans="2:5" ht="21" customHeight="1" thickBot="1" x14ac:dyDescent="0.3">
      <c r="B53" s="290" t="s">
        <v>45</v>
      </c>
      <c r="C53" s="291"/>
      <c r="D53" s="102" t="s">
        <v>46</v>
      </c>
    </row>
    <row r="54" spans="2:5" s="83" customFormat="1" ht="33.75" customHeight="1" x14ac:dyDescent="0.3">
      <c r="B54" s="292" t="s">
        <v>97</v>
      </c>
      <c r="C54" s="293"/>
      <c r="D54" s="107">
        <v>0</v>
      </c>
    </row>
    <row r="55" spans="2:5" s="83" customFormat="1" ht="37.5" customHeight="1" x14ac:dyDescent="0.3">
      <c r="B55" s="274" t="s">
        <v>98</v>
      </c>
      <c r="C55" s="275"/>
      <c r="D55" s="48">
        <v>0</v>
      </c>
    </row>
    <row r="56" spans="2:5" s="83" customFormat="1" ht="16.5" customHeight="1" x14ac:dyDescent="0.3">
      <c r="B56" s="274" t="s">
        <v>99</v>
      </c>
      <c r="C56" s="275"/>
      <c r="D56" s="48">
        <v>0</v>
      </c>
    </row>
    <row r="57" spans="2:5" s="83" customFormat="1" x14ac:dyDescent="0.3">
      <c r="B57" s="274" t="s">
        <v>100</v>
      </c>
      <c r="C57" s="275"/>
      <c r="D57" s="48">
        <v>0</v>
      </c>
    </row>
    <row r="58" spans="2:5" s="83" customFormat="1" ht="32.25" customHeight="1" thickBot="1" x14ac:dyDescent="0.35">
      <c r="B58" s="294" t="s">
        <v>101</v>
      </c>
      <c r="C58" s="295"/>
      <c r="D58" s="108">
        <v>0</v>
      </c>
    </row>
    <row r="59" spans="2:5" ht="14.4" thickBot="1" x14ac:dyDescent="0.3">
      <c r="B59" s="296" t="s">
        <v>17</v>
      </c>
      <c r="C59" s="297"/>
      <c r="D59" s="103">
        <f>+(D54+D55+D56+D57+D58)/5</f>
        <v>0</v>
      </c>
    </row>
    <row r="60" spans="2:5" x14ac:dyDescent="0.25">
      <c r="B60" s="41"/>
      <c r="C60" s="34"/>
      <c r="D60" s="46"/>
    </row>
    <row r="61" spans="2:5" s="34" customFormat="1" ht="18" customHeight="1" thickBot="1" x14ac:dyDescent="0.3">
      <c r="B61" s="41" t="s">
        <v>47</v>
      </c>
      <c r="D61" s="46"/>
      <c r="E61" s="50"/>
    </row>
    <row r="62" spans="2:5" s="34" customFormat="1" ht="20.25" customHeight="1" thickBot="1" x14ac:dyDescent="0.3">
      <c r="B62" s="279" t="s">
        <v>48</v>
      </c>
      <c r="C62" s="280"/>
      <c r="D62" s="119" t="s">
        <v>46</v>
      </c>
    </row>
    <row r="63" spans="2:5" s="34" customFormat="1" ht="12.75" customHeight="1" x14ac:dyDescent="0.25">
      <c r="B63" s="298" t="s">
        <v>284</v>
      </c>
      <c r="C63" s="299"/>
      <c r="D63" s="97">
        <v>0</v>
      </c>
    </row>
    <row r="64" spans="2:5" s="34" customFormat="1" ht="12.75" customHeight="1" x14ac:dyDescent="0.25">
      <c r="B64" s="274" t="s">
        <v>217</v>
      </c>
      <c r="C64" s="275"/>
      <c r="D64" s="98">
        <v>0</v>
      </c>
    </row>
    <row r="65" spans="2:5" s="34" customFormat="1" ht="12.75" customHeight="1" x14ac:dyDescent="0.25">
      <c r="B65" s="274" t="s">
        <v>213</v>
      </c>
      <c r="C65" s="275"/>
      <c r="D65" s="98">
        <v>0</v>
      </c>
    </row>
    <row r="66" spans="2:5" s="34" customFormat="1" ht="12.75" customHeight="1" thickBot="1" x14ac:dyDescent="0.3">
      <c r="B66" s="274" t="s">
        <v>218</v>
      </c>
      <c r="C66" s="275"/>
      <c r="D66" s="98">
        <v>0</v>
      </c>
    </row>
    <row r="67" spans="2:5" s="34" customFormat="1" ht="14.4" thickBot="1" x14ac:dyDescent="0.3">
      <c r="B67" s="327" t="s">
        <v>49</v>
      </c>
      <c r="C67" s="328"/>
      <c r="D67" s="103">
        <f>+(D63+D64+D65+D66)/4</f>
        <v>0</v>
      </c>
    </row>
    <row r="68" spans="2:5" s="34" customFormat="1" ht="19.5" customHeight="1" thickBot="1" x14ac:dyDescent="0.3">
      <c r="B68" s="335" t="s">
        <v>50</v>
      </c>
      <c r="C68" s="336"/>
      <c r="D68" s="121">
        <f>+(D50*30%)+(D59*30%)+(D67*40%)</f>
        <v>0</v>
      </c>
    </row>
    <row r="69" spans="2:5" s="34" customFormat="1" ht="12.75" customHeight="1" x14ac:dyDescent="0.25">
      <c r="B69" s="31"/>
      <c r="C69" s="46"/>
      <c r="D69" s="31"/>
      <c r="E69" s="31"/>
    </row>
    <row r="70" spans="2:5" s="34" customFormat="1" x14ac:dyDescent="0.25">
      <c r="B70" s="50" t="s">
        <v>51</v>
      </c>
      <c r="C70" s="51"/>
      <c r="D70" s="50"/>
    </row>
    <row r="71" spans="2:5" s="34" customFormat="1" ht="15" customHeight="1" x14ac:dyDescent="0.25">
      <c r="B71" s="52"/>
      <c r="C71" s="53"/>
      <c r="D71" s="52"/>
      <c r="E71" s="54"/>
    </row>
    <row r="72" spans="2:5" s="34" customFormat="1" x14ac:dyDescent="0.25">
      <c r="B72" s="52"/>
      <c r="C72" s="53"/>
      <c r="D72" s="52"/>
    </row>
    <row r="73" spans="2:5" s="34" customFormat="1" x14ac:dyDescent="0.25">
      <c r="B73" s="52"/>
      <c r="C73" s="53"/>
      <c r="D73" s="52"/>
    </row>
    <row r="74" spans="2:5" s="34" customFormat="1" x14ac:dyDescent="0.25">
      <c r="B74" s="52"/>
      <c r="C74" s="53"/>
      <c r="D74" s="52"/>
    </row>
    <row r="75" spans="2:5" s="34" customFormat="1" x14ac:dyDescent="0.25">
      <c r="B75" s="52"/>
      <c r="C75" s="53"/>
      <c r="D75" s="52"/>
    </row>
    <row r="76" spans="2:5" x14ac:dyDescent="0.25">
      <c r="B76" s="52"/>
      <c r="C76" s="53"/>
      <c r="D76" s="52"/>
    </row>
    <row r="77" spans="2:5" x14ac:dyDescent="0.25">
      <c r="B77" s="55"/>
      <c r="C77" s="56"/>
      <c r="D77" s="55"/>
    </row>
    <row r="78" spans="2:5" x14ac:dyDescent="0.25">
      <c r="B78" s="34"/>
      <c r="C78" s="57"/>
      <c r="D78" s="34"/>
    </row>
    <row r="79" spans="2:5" x14ac:dyDescent="0.25">
      <c r="B79" s="34"/>
      <c r="C79" s="57"/>
      <c r="D79" s="34"/>
    </row>
    <row r="80" spans="2:5" x14ac:dyDescent="0.25">
      <c r="B80" s="34" t="s">
        <v>52</v>
      </c>
      <c r="C80" s="57" t="s">
        <v>52</v>
      </c>
      <c r="D80" s="34"/>
    </row>
    <row r="81" spans="2:5" ht="51" customHeight="1" x14ac:dyDescent="0.25">
      <c r="B81" s="58" t="s">
        <v>53</v>
      </c>
      <c r="C81" s="59" t="s">
        <v>54</v>
      </c>
      <c r="D81" s="58"/>
    </row>
    <row r="82" spans="2:5" x14ac:dyDescent="0.25">
      <c r="B82" s="34"/>
      <c r="C82" s="57"/>
      <c r="D82" s="34"/>
    </row>
    <row r="83" spans="2:5" x14ac:dyDescent="0.25">
      <c r="B83" s="34" t="s">
        <v>52</v>
      </c>
      <c r="C83" s="57"/>
      <c r="D83" s="34"/>
    </row>
    <row r="84" spans="2:5" x14ac:dyDescent="0.25">
      <c r="B84" s="60" t="s">
        <v>55</v>
      </c>
      <c r="C84" s="57"/>
      <c r="D84" s="34"/>
    </row>
    <row r="85" spans="2:5" x14ac:dyDescent="0.25">
      <c r="B85" s="34"/>
      <c r="C85" s="57"/>
      <c r="D85" s="34"/>
    </row>
    <row r="91" spans="2:5" x14ac:dyDescent="0.25">
      <c r="B91" s="61"/>
    </row>
    <row r="93" spans="2:5" s="46" customFormat="1" x14ac:dyDescent="0.25">
      <c r="B93" s="62"/>
      <c r="D93" s="31"/>
      <c r="E93" s="31"/>
    </row>
  </sheetData>
  <mergeCells count="55">
    <mergeCell ref="B50:C50"/>
    <mergeCell ref="B59:C59"/>
    <mergeCell ref="B64:C64"/>
    <mergeCell ref="B65:C65"/>
    <mergeCell ref="B66:C66"/>
    <mergeCell ref="B53:C53"/>
    <mergeCell ref="B54:C54"/>
    <mergeCell ref="B55:C55"/>
    <mergeCell ref="B56:C56"/>
    <mergeCell ref="B67:C67"/>
    <mergeCell ref="B68:C68"/>
    <mergeCell ref="B57:C57"/>
    <mergeCell ref="B58:C58"/>
    <mergeCell ref="B62:C62"/>
    <mergeCell ref="B63:C63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5" orientation="portrait" horizontalDpi="1200" verticalDpi="1200" r:id="rId1"/>
  <rowBreaks count="2" manualBreakCount="2">
    <brk id="43" max="3" man="1"/>
    <brk id="84" min="1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>
    <tabColor rgb="FF92D050"/>
  </sheetPr>
  <dimension ref="B1:E101"/>
  <sheetViews>
    <sheetView topLeftCell="A57" zoomScaleNormal="100" workbookViewId="0">
      <selection activeCell="B82" sqref="B82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9" style="46" customWidth="1"/>
    <col min="4" max="4" width="23.88671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83</v>
      </c>
      <c r="C1" s="284"/>
      <c r="D1" s="63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152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110</v>
      </c>
      <c r="C17" s="307"/>
      <c r="D17" s="97">
        <v>0</v>
      </c>
    </row>
    <row r="18" spans="2:4" x14ac:dyDescent="0.25">
      <c r="B18" s="308" t="s">
        <v>111</v>
      </c>
      <c r="C18" s="309"/>
      <c r="D18" s="98">
        <v>0</v>
      </c>
    </row>
    <row r="19" spans="2:4" x14ac:dyDescent="0.25">
      <c r="B19" s="310" t="s">
        <v>112</v>
      </c>
      <c r="C19" s="311"/>
      <c r="D19" s="98">
        <v>0</v>
      </c>
    </row>
    <row r="20" spans="2:4" ht="14.4" thickBot="1" x14ac:dyDescent="0.3">
      <c r="B20" s="312" t="s">
        <v>113</v>
      </c>
      <c r="C20" s="313"/>
      <c r="D20" s="99">
        <v>0</v>
      </c>
    </row>
    <row r="21" spans="2:4" ht="14.4" thickBot="1" x14ac:dyDescent="0.3">
      <c r="B21" s="332" t="s">
        <v>17</v>
      </c>
      <c r="C21" s="332"/>
      <c r="D21" s="122">
        <f>(D17+D18+D19+D20)/4</f>
        <v>0</v>
      </c>
    </row>
    <row r="22" spans="2:4" ht="14.4" thickBot="1" x14ac:dyDescent="0.3">
      <c r="B22" s="333" t="s">
        <v>18</v>
      </c>
      <c r="C22" s="333"/>
      <c r="D22" s="113" t="s">
        <v>12</v>
      </c>
    </row>
    <row r="23" spans="2:4" x14ac:dyDescent="0.25">
      <c r="B23" s="315" t="s">
        <v>107</v>
      </c>
      <c r="C23" s="316"/>
      <c r="D23" s="97">
        <v>0</v>
      </c>
    </row>
    <row r="24" spans="2:4" x14ac:dyDescent="0.25">
      <c r="B24" s="317" t="s">
        <v>108</v>
      </c>
      <c r="C24" s="318"/>
      <c r="D24" s="98">
        <v>0</v>
      </c>
    </row>
    <row r="25" spans="2:4" ht="14.4" thickBot="1" x14ac:dyDescent="0.3">
      <c r="B25" s="319" t="s">
        <v>109</v>
      </c>
      <c r="C25" s="320"/>
      <c r="D25" s="116">
        <v>0</v>
      </c>
    </row>
    <row r="26" spans="2:4" ht="14.4" thickBot="1" x14ac:dyDescent="0.3">
      <c r="B26" s="332" t="s">
        <v>17</v>
      </c>
      <c r="C26" s="332"/>
      <c r="D26" s="124">
        <f>(D23+D24+D25)/3</f>
        <v>0</v>
      </c>
    </row>
    <row r="27" spans="2:4" ht="17.25" customHeight="1" thickBot="1" x14ac:dyDescent="0.3">
      <c r="B27" s="285" t="s">
        <v>22</v>
      </c>
      <c r="C27" s="285"/>
      <c r="D27" s="113" t="s">
        <v>12</v>
      </c>
    </row>
    <row r="28" spans="2:4" s="84" customFormat="1" x14ac:dyDescent="0.3">
      <c r="B28" s="264" t="s">
        <v>114</v>
      </c>
      <c r="C28" s="265"/>
      <c r="D28" s="97">
        <v>0</v>
      </c>
    </row>
    <row r="29" spans="2:4" s="84" customFormat="1" x14ac:dyDescent="0.3">
      <c r="B29" s="266" t="s">
        <v>115</v>
      </c>
      <c r="C29" s="267"/>
      <c r="D29" s="98">
        <v>0</v>
      </c>
    </row>
    <row r="30" spans="2:4" s="84" customFormat="1" x14ac:dyDescent="0.3">
      <c r="B30" s="266" t="s">
        <v>116</v>
      </c>
      <c r="C30" s="267"/>
      <c r="D30" s="98">
        <v>0</v>
      </c>
    </row>
    <row r="31" spans="2:4" s="84" customFormat="1" ht="14.4" thickBot="1" x14ac:dyDescent="0.35">
      <c r="B31" s="268" t="s">
        <v>117</v>
      </c>
      <c r="C31" s="269"/>
      <c r="D31" s="99">
        <v>0</v>
      </c>
    </row>
    <row r="32" spans="2:4" ht="14.4" thickBot="1" x14ac:dyDescent="0.3">
      <c r="B32" s="332" t="s">
        <v>17</v>
      </c>
      <c r="C32" s="332"/>
      <c r="D32" s="122">
        <f>(D28+D29+D30+D31)/4</f>
        <v>0</v>
      </c>
    </row>
    <row r="33" spans="2:4" ht="14.4" thickBot="1" x14ac:dyDescent="0.3">
      <c r="B33" s="332" t="s">
        <v>27</v>
      </c>
      <c r="C33" s="332"/>
      <c r="D33" s="130"/>
    </row>
    <row r="34" spans="2:4" ht="15.75" customHeight="1" thickBot="1" x14ac:dyDescent="0.3">
      <c r="B34" s="285" t="s">
        <v>28</v>
      </c>
      <c r="C34" s="285"/>
      <c r="D34" s="125" t="s">
        <v>12</v>
      </c>
    </row>
    <row r="35" spans="2:4" x14ac:dyDescent="0.25">
      <c r="B35" s="264" t="s">
        <v>84</v>
      </c>
      <c r="C35" s="265"/>
      <c r="D35" s="126"/>
    </row>
    <row r="36" spans="2:4" x14ac:dyDescent="0.25">
      <c r="B36" s="266" t="s">
        <v>85</v>
      </c>
      <c r="C36" s="267"/>
      <c r="D36" s="127"/>
    </row>
    <row r="37" spans="2:4" ht="14.4" thickBot="1" x14ac:dyDescent="0.3">
      <c r="B37" s="266" t="s">
        <v>86</v>
      </c>
      <c r="C37" s="267"/>
      <c r="D37" s="128"/>
    </row>
    <row r="38" spans="2:4" ht="14.4" thickBot="1" x14ac:dyDescent="0.3">
      <c r="B38" s="332" t="s">
        <v>17</v>
      </c>
      <c r="C38" s="332"/>
      <c r="D38" s="112">
        <f>(D35+D36+D37)/3</f>
        <v>0</v>
      </c>
    </row>
    <row r="39" spans="2:4" ht="15.75" customHeight="1" thickBot="1" x14ac:dyDescent="0.3">
      <c r="B39" s="334" t="s">
        <v>33</v>
      </c>
      <c r="C39" s="334"/>
      <c r="D39" s="130" t="s">
        <v>12</v>
      </c>
    </row>
    <row r="40" spans="2:4" x14ac:dyDescent="0.25">
      <c r="B40" s="264" t="s">
        <v>94</v>
      </c>
      <c r="C40" s="265"/>
      <c r="D40" s="126"/>
    </row>
    <row r="41" spans="2:4" x14ac:dyDescent="0.25">
      <c r="B41" s="266" t="s">
        <v>95</v>
      </c>
      <c r="C41" s="267"/>
      <c r="D41" s="127"/>
    </row>
    <row r="42" spans="2:4" ht="14.4" thickBot="1" x14ac:dyDescent="0.3">
      <c r="B42" s="266" t="s">
        <v>96</v>
      </c>
      <c r="C42" s="267"/>
      <c r="D42" s="128"/>
    </row>
    <row r="43" spans="2:4" ht="14.4" thickBot="1" x14ac:dyDescent="0.3">
      <c r="B43" s="332" t="s">
        <v>17</v>
      </c>
      <c r="C43" s="332"/>
      <c r="D43" s="112">
        <f>(D40+D41+D42)/3</f>
        <v>0</v>
      </c>
    </row>
    <row r="44" spans="2:4" ht="14.4" thickBot="1" x14ac:dyDescent="0.3">
      <c r="B44" s="334" t="s">
        <v>38</v>
      </c>
      <c r="C44" s="334"/>
      <c r="D44" s="130" t="s">
        <v>12</v>
      </c>
    </row>
    <row r="45" spans="2:4" x14ac:dyDescent="0.25">
      <c r="B45" s="337" t="s">
        <v>90</v>
      </c>
      <c r="C45" s="338"/>
      <c r="D45" s="126"/>
    </row>
    <row r="46" spans="2:4" x14ac:dyDescent="0.25">
      <c r="B46" s="266" t="s">
        <v>91</v>
      </c>
      <c r="C46" s="267"/>
      <c r="D46" s="127"/>
    </row>
    <row r="47" spans="2:4" x14ac:dyDescent="0.25">
      <c r="B47" s="266" t="s">
        <v>92</v>
      </c>
      <c r="C47" s="267"/>
      <c r="D47" s="127"/>
    </row>
    <row r="48" spans="2:4" ht="14.4" thickBot="1" x14ac:dyDescent="0.3">
      <c r="B48" s="266" t="s">
        <v>93</v>
      </c>
      <c r="C48" s="267"/>
      <c r="D48" s="127"/>
    </row>
    <row r="49" spans="2:5" ht="14.4" thickBot="1" x14ac:dyDescent="0.3">
      <c r="B49" s="332" t="s">
        <v>17</v>
      </c>
      <c r="C49" s="332"/>
      <c r="D49" s="106">
        <f>(D45+D46+D47+D48)/4</f>
        <v>0</v>
      </c>
    </row>
    <row r="50" spans="2:5" ht="14.4" thickBot="1" x14ac:dyDescent="0.3">
      <c r="B50" s="332" t="s">
        <v>43</v>
      </c>
      <c r="C50" s="332"/>
      <c r="D50" s="112">
        <f>+(D21+D26+D32+D38+D43+D49)/6</f>
        <v>0</v>
      </c>
    </row>
    <row r="51" spans="2:5" ht="10.5" customHeight="1" x14ac:dyDescent="0.25">
      <c r="D51" s="46"/>
    </row>
    <row r="52" spans="2:5" ht="14.4" thickBot="1" x14ac:dyDescent="0.3">
      <c r="B52" s="41" t="s">
        <v>44</v>
      </c>
      <c r="D52" s="46"/>
    </row>
    <row r="53" spans="2:5" ht="21" customHeight="1" thickBot="1" x14ac:dyDescent="0.3">
      <c r="B53" s="290" t="s">
        <v>45</v>
      </c>
      <c r="C53" s="291"/>
      <c r="D53" s="102" t="s">
        <v>46</v>
      </c>
    </row>
    <row r="54" spans="2:5" s="84" customFormat="1" ht="30" customHeight="1" x14ac:dyDescent="0.3">
      <c r="B54" s="292" t="s">
        <v>97</v>
      </c>
      <c r="C54" s="293"/>
      <c r="D54" s="107"/>
    </row>
    <row r="55" spans="2:5" s="84" customFormat="1" ht="30" customHeight="1" x14ac:dyDescent="0.3">
      <c r="B55" s="274" t="s">
        <v>98</v>
      </c>
      <c r="C55" s="275"/>
      <c r="D55" s="48"/>
    </row>
    <row r="56" spans="2:5" s="84" customFormat="1" x14ac:dyDescent="0.3">
      <c r="B56" s="274" t="s">
        <v>99</v>
      </c>
      <c r="C56" s="275"/>
      <c r="D56" s="48"/>
    </row>
    <row r="57" spans="2:5" s="84" customFormat="1" x14ac:dyDescent="0.3">
      <c r="B57" s="274" t="s">
        <v>100</v>
      </c>
      <c r="C57" s="275"/>
      <c r="D57" s="48"/>
    </row>
    <row r="58" spans="2:5" s="84" customFormat="1" ht="29.25" customHeight="1" thickBot="1" x14ac:dyDescent="0.35">
      <c r="B58" s="294" t="s">
        <v>101</v>
      </c>
      <c r="C58" s="295"/>
      <c r="D58" s="108"/>
    </row>
    <row r="59" spans="2:5" ht="14.4" thickBot="1" x14ac:dyDescent="0.3">
      <c r="B59" s="296" t="s">
        <v>17</v>
      </c>
      <c r="C59" s="297"/>
      <c r="D59" s="103">
        <f>+(D54+D55+D56+D57+D58)/5</f>
        <v>0</v>
      </c>
    </row>
    <row r="60" spans="2:5" x14ac:dyDescent="0.25">
      <c r="D60" s="46"/>
    </row>
    <row r="61" spans="2:5" s="34" customFormat="1" ht="18" customHeight="1" thickBot="1" x14ac:dyDescent="0.3">
      <c r="B61" s="41" t="s">
        <v>47</v>
      </c>
      <c r="D61" s="46"/>
      <c r="E61" s="50"/>
    </row>
    <row r="62" spans="2:5" s="34" customFormat="1" ht="20.25" customHeight="1" thickBot="1" x14ac:dyDescent="0.3">
      <c r="B62" s="279" t="s">
        <v>48</v>
      </c>
      <c r="C62" s="280"/>
      <c r="D62" s="119" t="s">
        <v>46</v>
      </c>
    </row>
    <row r="63" spans="2:5" s="34" customFormat="1" x14ac:dyDescent="0.25">
      <c r="B63" s="298" t="s">
        <v>285</v>
      </c>
      <c r="C63" s="299"/>
      <c r="D63" s="97"/>
    </row>
    <row r="64" spans="2:5" s="34" customFormat="1" x14ac:dyDescent="0.25">
      <c r="B64" s="300" t="s">
        <v>282</v>
      </c>
      <c r="C64" s="301"/>
      <c r="D64" s="131"/>
    </row>
    <row r="65" spans="2:5" s="34" customFormat="1" x14ac:dyDescent="0.25">
      <c r="B65" s="300" t="s">
        <v>286</v>
      </c>
      <c r="C65" s="301"/>
      <c r="D65" s="131"/>
    </row>
    <row r="66" spans="2:5" s="34" customFormat="1" x14ac:dyDescent="0.25">
      <c r="B66" s="300" t="s">
        <v>287</v>
      </c>
      <c r="C66" s="301"/>
      <c r="D66" s="131"/>
    </row>
    <row r="67" spans="2:5" s="34" customFormat="1" x14ac:dyDescent="0.25">
      <c r="B67" s="300" t="s">
        <v>288</v>
      </c>
      <c r="C67" s="301"/>
      <c r="D67" s="131"/>
    </row>
    <row r="68" spans="2:5" s="34" customFormat="1" x14ac:dyDescent="0.25">
      <c r="B68" s="300" t="s">
        <v>213</v>
      </c>
      <c r="C68" s="301"/>
      <c r="D68" s="131"/>
    </row>
    <row r="69" spans="2:5" s="34" customFormat="1" x14ac:dyDescent="0.25">
      <c r="B69" s="300" t="s">
        <v>289</v>
      </c>
      <c r="C69" s="301"/>
      <c r="D69" s="131"/>
    </row>
    <row r="70" spans="2:5" s="34" customFormat="1" x14ac:dyDescent="0.25">
      <c r="B70" s="339" t="s">
        <v>290</v>
      </c>
      <c r="C70" s="340"/>
      <c r="D70" s="98"/>
    </row>
    <row r="71" spans="2:5" s="34" customFormat="1" x14ac:dyDescent="0.25">
      <c r="B71" s="339" t="s">
        <v>291</v>
      </c>
      <c r="C71" s="340"/>
      <c r="D71" s="98"/>
    </row>
    <row r="72" spans="2:5" s="34" customFormat="1" x14ac:dyDescent="0.25">
      <c r="B72" s="339" t="s">
        <v>236</v>
      </c>
      <c r="C72" s="340"/>
      <c r="D72" s="98"/>
    </row>
    <row r="73" spans="2:5" s="34" customFormat="1" x14ac:dyDescent="0.25">
      <c r="B73" s="339" t="s">
        <v>237</v>
      </c>
      <c r="C73" s="340"/>
      <c r="D73" s="98"/>
    </row>
    <row r="74" spans="2:5" s="34" customFormat="1" ht="14.4" thickBot="1" x14ac:dyDescent="0.3">
      <c r="B74" s="339" t="s">
        <v>292</v>
      </c>
      <c r="C74" s="340"/>
      <c r="D74" s="98"/>
    </row>
    <row r="75" spans="2:5" s="34" customFormat="1" ht="14.4" thickBot="1" x14ac:dyDescent="0.3">
      <c r="B75" s="327" t="s">
        <v>49</v>
      </c>
      <c r="C75" s="328"/>
      <c r="D75" s="103">
        <f>+(D63++D64+D65+D66+D67+D68+D69+D70+D71+D72+D73+D74)/12</f>
        <v>0</v>
      </c>
    </row>
    <row r="76" spans="2:5" s="34" customFormat="1" ht="19.5" customHeight="1" thickBot="1" x14ac:dyDescent="0.3">
      <c r="B76" s="335" t="s">
        <v>50</v>
      </c>
      <c r="C76" s="336"/>
      <c r="D76" s="121">
        <f>+(D50*30%)+(D59*30%)+(D75*40%)</f>
        <v>0</v>
      </c>
    </row>
    <row r="77" spans="2:5" s="34" customFormat="1" ht="12.75" customHeight="1" x14ac:dyDescent="0.25">
      <c r="B77" s="31"/>
      <c r="C77" s="46"/>
      <c r="D77" s="31"/>
      <c r="E77" s="31"/>
    </row>
    <row r="78" spans="2:5" s="34" customFormat="1" x14ac:dyDescent="0.25">
      <c r="B78" s="50" t="s">
        <v>51</v>
      </c>
      <c r="C78" s="51"/>
      <c r="D78" s="50"/>
    </row>
    <row r="79" spans="2:5" s="34" customFormat="1" ht="15" customHeight="1" x14ac:dyDescent="0.25">
      <c r="B79" s="52"/>
      <c r="C79" s="53"/>
      <c r="D79" s="52"/>
      <c r="E79" s="54"/>
    </row>
    <row r="80" spans="2:5" s="34" customFormat="1" x14ac:dyDescent="0.25">
      <c r="B80" s="52"/>
      <c r="C80" s="53"/>
      <c r="D80" s="52"/>
    </row>
    <row r="81" spans="2:4" s="34" customFormat="1" x14ac:dyDescent="0.25">
      <c r="B81" s="52"/>
      <c r="C81" s="53"/>
      <c r="D81" s="52"/>
    </row>
    <row r="82" spans="2:4" s="34" customFormat="1" x14ac:dyDescent="0.25">
      <c r="B82" s="52"/>
      <c r="C82" s="53"/>
      <c r="D82" s="52"/>
    </row>
    <row r="83" spans="2:4" s="34" customFormat="1" x14ac:dyDescent="0.25">
      <c r="B83" s="52"/>
      <c r="C83" s="53"/>
      <c r="D83" s="52"/>
    </row>
    <row r="84" spans="2:4" x14ac:dyDescent="0.25">
      <c r="B84" s="52"/>
      <c r="C84" s="53"/>
      <c r="D84" s="52"/>
    </row>
    <row r="85" spans="2:4" x14ac:dyDescent="0.25">
      <c r="B85" s="55"/>
      <c r="C85" s="56"/>
      <c r="D85" s="55"/>
    </row>
    <row r="86" spans="2:4" x14ac:dyDescent="0.25">
      <c r="B86" s="34"/>
      <c r="C86" s="57"/>
      <c r="D86" s="34"/>
    </row>
    <row r="87" spans="2:4" x14ac:dyDescent="0.25">
      <c r="B87" s="34"/>
      <c r="C87" s="57"/>
      <c r="D87" s="34"/>
    </row>
    <row r="88" spans="2:4" x14ac:dyDescent="0.25">
      <c r="B88" s="34" t="s">
        <v>52</v>
      </c>
      <c r="C88" s="57" t="s">
        <v>52</v>
      </c>
      <c r="D88" s="34"/>
    </row>
    <row r="89" spans="2:4" ht="51" customHeight="1" x14ac:dyDescent="0.25">
      <c r="B89" s="58" t="s">
        <v>53</v>
      </c>
      <c r="C89" s="59" t="s">
        <v>54</v>
      </c>
      <c r="D89" s="58"/>
    </row>
    <row r="90" spans="2:4" x14ac:dyDescent="0.25">
      <c r="B90" s="34"/>
      <c r="C90" s="57"/>
      <c r="D90" s="34"/>
    </row>
    <row r="91" spans="2:4" x14ac:dyDescent="0.25">
      <c r="B91" s="34" t="s">
        <v>52</v>
      </c>
      <c r="C91" s="57"/>
      <c r="D91" s="34"/>
    </row>
    <row r="92" spans="2:4" x14ac:dyDescent="0.25">
      <c r="B92" s="60" t="s">
        <v>55</v>
      </c>
      <c r="C92" s="57"/>
      <c r="D92" s="34"/>
    </row>
    <row r="93" spans="2:4" x14ac:dyDescent="0.25">
      <c r="B93" s="34"/>
      <c r="C93" s="57"/>
      <c r="D93" s="34"/>
    </row>
    <row r="99" spans="2:5" x14ac:dyDescent="0.25">
      <c r="B99" s="61"/>
    </row>
    <row r="101" spans="2:5" s="46" customFormat="1" x14ac:dyDescent="0.25">
      <c r="B101" s="62"/>
      <c r="D101" s="31"/>
      <c r="E101" s="31"/>
    </row>
  </sheetData>
  <mergeCells count="63">
    <mergeCell ref="B75:C75"/>
    <mergeCell ref="B76:C76"/>
    <mergeCell ref="B70:C70"/>
    <mergeCell ref="B71:C71"/>
    <mergeCell ref="B72:C72"/>
    <mergeCell ref="B73:C73"/>
    <mergeCell ref="B74:C74"/>
    <mergeCell ref="B57:C57"/>
    <mergeCell ref="B58:C58"/>
    <mergeCell ref="B59:C59"/>
    <mergeCell ref="B62:C62"/>
    <mergeCell ref="B63:C63"/>
    <mergeCell ref="B50:C50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  <mergeCell ref="B69:C69"/>
    <mergeCell ref="B64:C64"/>
    <mergeCell ref="B65:C65"/>
    <mergeCell ref="B66:C66"/>
    <mergeCell ref="B67:C67"/>
    <mergeCell ref="B68:C68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38" max="3" man="1"/>
    <brk id="92" min="1" max="6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92D050"/>
  </sheetPr>
  <dimension ref="B1:E97"/>
  <sheetViews>
    <sheetView topLeftCell="A54" zoomScaleNormal="100" workbookViewId="0">
      <selection activeCell="F64" sqref="F64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4.88671875" style="46" customWidth="1"/>
    <col min="4" max="4" width="16.5546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83</v>
      </c>
      <c r="C1" s="284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155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s="83" customFormat="1" x14ac:dyDescent="0.3">
      <c r="B17" s="306" t="s">
        <v>110</v>
      </c>
      <c r="C17" s="307"/>
      <c r="D17" s="97"/>
    </row>
    <row r="18" spans="2:4" s="83" customFormat="1" x14ac:dyDescent="0.3">
      <c r="B18" s="308" t="s">
        <v>111</v>
      </c>
      <c r="C18" s="309"/>
      <c r="D18" s="98"/>
    </row>
    <row r="19" spans="2:4" s="83" customFormat="1" x14ac:dyDescent="0.3">
      <c r="B19" s="310" t="s">
        <v>112</v>
      </c>
      <c r="C19" s="311"/>
      <c r="D19" s="98"/>
    </row>
    <row r="20" spans="2:4" s="83" customFormat="1" ht="14.4" thickBot="1" x14ac:dyDescent="0.35">
      <c r="B20" s="312" t="s">
        <v>113</v>
      </c>
      <c r="C20" s="313"/>
      <c r="D20" s="99"/>
    </row>
    <row r="21" spans="2:4" ht="14.4" thickBot="1" x14ac:dyDescent="0.3">
      <c r="B21" s="332" t="s">
        <v>17</v>
      </c>
      <c r="C21" s="332"/>
      <c r="D21" s="122">
        <f>(D17+D18+D19+D20)/4</f>
        <v>0</v>
      </c>
    </row>
    <row r="22" spans="2:4" ht="14.4" thickBot="1" x14ac:dyDescent="0.3">
      <c r="B22" s="333" t="s">
        <v>18</v>
      </c>
      <c r="C22" s="333"/>
      <c r="D22" s="113" t="s">
        <v>12</v>
      </c>
    </row>
    <row r="23" spans="2:4" x14ac:dyDescent="0.25">
      <c r="B23" s="315" t="s">
        <v>107</v>
      </c>
      <c r="C23" s="316"/>
      <c r="D23" s="97"/>
    </row>
    <row r="24" spans="2:4" x14ac:dyDescent="0.25">
      <c r="B24" s="317" t="s">
        <v>108</v>
      </c>
      <c r="C24" s="318"/>
      <c r="D24" s="98"/>
    </row>
    <row r="25" spans="2:4" ht="14.4" thickBot="1" x14ac:dyDescent="0.3">
      <c r="B25" s="319" t="s">
        <v>109</v>
      </c>
      <c r="C25" s="320"/>
      <c r="D25" s="116"/>
    </row>
    <row r="26" spans="2:4" ht="14.4" thickBot="1" x14ac:dyDescent="0.3">
      <c r="B26" s="332" t="s">
        <v>17</v>
      </c>
      <c r="C26" s="332"/>
      <c r="D26" s="124">
        <f>(D23+D24+D25)/3</f>
        <v>0</v>
      </c>
    </row>
    <row r="27" spans="2:4" ht="17.25" customHeight="1" thickBot="1" x14ac:dyDescent="0.3">
      <c r="B27" s="285" t="s">
        <v>22</v>
      </c>
      <c r="C27" s="285"/>
      <c r="D27" s="113" t="s">
        <v>12</v>
      </c>
    </row>
    <row r="28" spans="2:4" x14ac:dyDescent="0.25">
      <c r="B28" s="264" t="s">
        <v>114</v>
      </c>
      <c r="C28" s="265"/>
      <c r="D28" s="97"/>
    </row>
    <row r="29" spans="2:4" x14ac:dyDescent="0.25">
      <c r="B29" s="266" t="s">
        <v>115</v>
      </c>
      <c r="C29" s="267"/>
      <c r="D29" s="98"/>
    </row>
    <row r="30" spans="2:4" x14ac:dyDescent="0.25">
      <c r="B30" s="266" t="s">
        <v>116</v>
      </c>
      <c r="C30" s="267"/>
      <c r="D30" s="98"/>
    </row>
    <row r="31" spans="2:4" ht="14.4" thickBot="1" x14ac:dyDescent="0.3">
      <c r="B31" s="268" t="s">
        <v>117</v>
      </c>
      <c r="C31" s="269"/>
      <c r="D31" s="99"/>
    </row>
    <row r="32" spans="2:4" ht="14.4" thickBot="1" x14ac:dyDescent="0.3">
      <c r="B32" s="332" t="s">
        <v>17</v>
      </c>
      <c r="C32" s="332"/>
      <c r="D32" s="122">
        <f>(D28+D29+D30+D31)/4</f>
        <v>0</v>
      </c>
    </row>
    <row r="33" spans="2:4" ht="14.4" thickBot="1" x14ac:dyDescent="0.3">
      <c r="B33" s="332" t="s">
        <v>27</v>
      </c>
      <c r="C33" s="332"/>
      <c r="D33" s="130"/>
    </row>
    <row r="34" spans="2:4" ht="14.4" thickBot="1" x14ac:dyDescent="0.3">
      <c r="B34" s="285" t="s">
        <v>66</v>
      </c>
      <c r="C34" s="285"/>
      <c r="D34" s="125" t="s">
        <v>12</v>
      </c>
    </row>
    <row r="35" spans="2:4" x14ac:dyDescent="0.25">
      <c r="B35" s="264" t="s">
        <v>118</v>
      </c>
      <c r="C35" s="265"/>
      <c r="D35" s="126"/>
    </row>
    <row r="36" spans="2:4" x14ac:dyDescent="0.25">
      <c r="B36" s="266" t="s">
        <v>119</v>
      </c>
      <c r="C36" s="267"/>
      <c r="D36" s="127"/>
    </row>
    <row r="37" spans="2:4" ht="14.4" thickBot="1" x14ac:dyDescent="0.3">
      <c r="B37" s="266" t="s">
        <v>120</v>
      </c>
      <c r="C37" s="267"/>
      <c r="D37" s="128"/>
    </row>
    <row r="38" spans="2:4" ht="14.4" thickBot="1" x14ac:dyDescent="0.3">
      <c r="B38" s="332" t="s">
        <v>17</v>
      </c>
      <c r="C38" s="332"/>
      <c r="D38" s="112">
        <f>(D35+D36+D37)/3</f>
        <v>0</v>
      </c>
    </row>
    <row r="39" spans="2:4" ht="15.75" customHeight="1" thickBot="1" x14ac:dyDescent="0.3">
      <c r="B39" s="334" t="s">
        <v>73</v>
      </c>
      <c r="C39" s="334"/>
      <c r="D39" s="130" t="s">
        <v>12</v>
      </c>
    </row>
    <row r="40" spans="2:4" x14ac:dyDescent="0.25">
      <c r="B40" s="264" t="s">
        <v>125</v>
      </c>
      <c r="C40" s="265"/>
      <c r="D40" s="126"/>
    </row>
    <row r="41" spans="2:4" x14ac:dyDescent="0.25">
      <c r="B41" s="266" t="s">
        <v>126</v>
      </c>
      <c r="C41" s="267"/>
      <c r="D41" s="127"/>
    </row>
    <row r="42" spans="2:4" ht="14.4" thickBot="1" x14ac:dyDescent="0.3">
      <c r="B42" s="266" t="s">
        <v>127</v>
      </c>
      <c r="C42" s="267"/>
      <c r="D42" s="128"/>
    </row>
    <row r="43" spans="2:4" ht="14.4" thickBot="1" x14ac:dyDescent="0.3">
      <c r="B43" s="332" t="s">
        <v>17</v>
      </c>
      <c r="C43" s="332"/>
      <c r="D43" s="112">
        <f>(D40+D41+D42)/3</f>
        <v>0</v>
      </c>
    </row>
    <row r="44" spans="2:4" ht="15.75" customHeight="1" thickBot="1" x14ac:dyDescent="0.3">
      <c r="B44" s="334" t="s">
        <v>82</v>
      </c>
      <c r="C44" s="334"/>
      <c r="D44" s="130" t="s">
        <v>12</v>
      </c>
    </row>
    <row r="45" spans="2:4" x14ac:dyDescent="0.25">
      <c r="B45" s="337" t="s">
        <v>87</v>
      </c>
      <c r="C45" s="338"/>
      <c r="D45" s="126"/>
    </row>
    <row r="46" spans="2:4" x14ac:dyDescent="0.25">
      <c r="B46" s="266" t="s">
        <v>88</v>
      </c>
      <c r="C46" s="267"/>
      <c r="D46" s="127"/>
    </row>
    <row r="47" spans="2:4" ht="14.4" thickBot="1" x14ac:dyDescent="0.3">
      <c r="B47" s="266" t="s">
        <v>89</v>
      </c>
      <c r="C47" s="267"/>
      <c r="D47" s="127"/>
    </row>
    <row r="48" spans="2:4" ht="14.4" thickBot="1" x14ac:dyDescent="0.3">
      <c r="B48" s="332" t="s">
        <v>17</v>
      </c>
      <c r="C48" s="332"/>
      <c r="D48" s="112">
        <f>(D45+D46+D47)/3</f>
        <v>0</v>
      </c>
    </row>
    <row r="49" spans="2:5" ht="14.4" thickBot="1" x14ac:dyDescent="0.3">
      <c r="B49" s="332" t="s">
        <v>43</v>
      </c>
      <c r="C49" s="332"/>
      <c r="D49" s="106">
        <f>+(D21+D26+D32+D43+D48+D38)/6</f>
        <v>0</v>
      </c>
    </row>
    <row r="50" spans="2:5" ht="10.5" customHeight="1" x14ac:dyDescent="0.25">
      <c r="D50" s="46"/>
    </row>
    <row r="51" spans="2:5" ht="14.4" thickBot="1" x14ac:dyDescent="0.3">
      <c r="B51" s="41" t="s">
        <v>44</v>
      </c>
      <c r="D51" s="46"/>
    </row>
    <row r="52" spans="2:5" ht="21" customHeight="1" thickBot="1" x14ac:dyDescent="0.3">
      <c r="B52" s="290" t="s">
        <v>45</v>
      </c>
      <c r="C52" s="291"/>
      <c r="D52" s="102" t="s">
        <v>46</v>
      </c>
    </row>
    <row r="53" spans="2:5" ht="30" customHeight="1" x14ac:dyDescent="0.25">
      <c r="B53" s="292" t="s">
        <v>97</v>
      </c>
      <c r="C53" s="293"/>
      <c r="D53" s="107">
        <v>0</v>
      </c>
    </row>
    <row r="54" spans="2:5" ht="33" customHeight="1" x14ac:dyDescent="0.25">
      <c r="B54" s="274" t="s">
        <v>98</v>
      </c>
      <c r="C54" s="275"/>
      <c r="D54" s="48">
        <v>0</v>
      </c>
    </row>
    <row r="55" spans="2:5" x14ac:dyDescent="0.25">
      <c r="B55" s="274" t="s">
        <v>99</v>
      </c>
      <c r="C55" s="275"/>
      <c r="D55" s="48">
        <v>0</v>
      </c>
    </row>
    <row r="56" spans="2:5" x14ac:dyDescent="0.25">
      <c r="B56" s="274" t="s">
        <v>100</v>
      </c>
      <c r="C56" s="275"/>
      <c r="D56" s="48">
        <v>0</v>
      </c>
    </row>
    <row r="57" spans="2:5" ht="32.25" customHeight="1" thickBot="1" x14ac:dyDescent="0.3">
      <c r="B57" s="294" t="s">
        <v>101</v>
      </c>
      <c r="C57" s="295"/>
      <c r="D57" s="108">
        <v>0</v>
      </c>
    </row>
    <row r="58" spans="2:5" ht="14.4" thickBot="1" x14ac:dyDescent="0.3">
      <c r="B58" s="296" t="s">
        <v>17</v>
      </c>
      <c r="C58" s="297"/>
      <c r="D58" s="103">
        <f>+(D53+D54+D55+D56+D57)/5</f>
        <v>0</v>
      </c>
    </row>
    <row r="59" spans="2:5" x14ac:dyDescent="0.25">
      <c r="D59" s="46"/>
    </row>
    <row r="60" spans="2:5" s="34" customFormat="1" ht="18" customHeight="1" thickBot="1" x14ac:dyDescent="0.3">
      <c r="B60" s="41" t="s">
        <v>47</v>
      </c>
      <c r="D60" s="46"/>
      <c r="E60" s="50"/>
    </row>
    <row r="61" spans="2:5" s="34" customFormat="1" ht="20.25" customHeight="1" thickBot="1" x14ac:dyDescent="0.3">
      <c r="B61" s="279" t="s">
        <v>48</v>
      </c>
      <c r="C61" s="280"/>
      <c r="D61" s="119" t="s">
        <v>46</v>
      </c>
    </row>
    <row r="62" spans="2:5" s="34" customFormat="1" ht="12.75" customHeight="1" x14ac:dyDescent="0.25">
      <c r="B62" s="298" t="s">
        <v>266</v>
      </c>
      <c r="C62" s="299"/>
      <c r="D62" s="97">
        <v>0</v>
      </c>
    </row>
    <row r="63" spans="2:5" s="34" customFormat="1" ht="12.75" customHeight="1" x14ac:dyDescent="0.25">
      <c r="B63" s="300" t="s">
        <v>267</v>
      </c>
      <c r="C63" s="301"/>
      <c r="D63" s="98">
        <v>0</v>
      </c>
    </row>
    <row r="64" spans="2:5" s="34" customFormat="1" ht="12.75" customHeight="1" x14ac:dyDescent="0.25">
      <c r="B64" s="300" t="s">
        <v>268</v>
      </c>
      <c r="C64" s="301"/>
      <c r="D64" s="98">
        <v>0</v>
      </c>
    </row>
    <row r="65" spans="2:5" s="34" customFormat="1" ht="12.75" customHeight="1" x14ac:dyDescent="0.25">
      <c r="B65" s="300" t="s">
        <v>269</v>
      </c>
      <c r="C65" s="301"/>
      <c r="D65" s="98">
        <v>0</v>
      </c>
    </row>
    <row r="66" spans="2:5" s="34" customFormat="1" ht="12.75" customHeight="1" x14ac:dyDescent="0.25">
      <c r="B66" s="300" t="s">
        <v>270</v>
      </c>
      <c r="C66" s="301"/>
      <c r="D66" s="98">
        <v>0</v>
      </c>
    </row>
    <row r="67" spans="2:5" s="34" customFormat="1" ht="12.75" customHeight="1" x14ac:dyDescent="0.25">
      <c r="B67" s="274" t="s">
        <v>271</v>
      </c>
      <c r="C67" s="275"/>
      <c r="D67" s="98">
        <v>0</v>
      </c>
    </row>
    <row r="68" spans="2:5" s="34" customFormat="1" ht="12.75" customHeight="1" x14ac:dyDescent="0.25">
      <c r="B68" s="274" t="s">
        <v>272</v>
      </c>
      <c r="C68" s="275"/>
      <c r="D68" s="98">
        <v>0</v>
      </c>
    </row>
    <row r="69" spans="2:5" s="34" customFormat="1" ht="12.75" customHeight="1" x14ac:dyDescent="0.25">
      <c r="B69" s="274" t="s">
        <v>273</v>
      </c>
      <c r="C69" s="275"/>
      <c r="D69" s="98">
        <v>0</v>
      </c>
    </row>
    <row r="70" spans="2:5" s="34" customFormat="1" ht="12.75" customHeight="1" thickBot="1" x14ac:dyDescent="0.3">
      <c r="B70" s="274" t="s">
        <v>274</v>
      </c>
      <c r="C70" s="275"/>
      <c r="D70" s="98">
        <v>0</v>
      </c>
    </row>
    <row r="71" spans="2:5" s="34" customFormat="1" ht="14.4" thickBot="1" x14ac:dyDescent="0.3">
      <c r="B71" s="327" t="s">
        <v>49</v>
      </c>
      <c r="C71" s="328"/>
      <c r="D71" s="103">
        <f>+(D62+D63+D64+D65+D66+D67+D68+D69+D70)/9</f>
        <v>0</v>
      </c>
    </row>
    <row r="72" spans="2:5" s="34" customFormat="1" ht="19.5" customHeight="1" thickBot="1" x14ac:dyDescent="0.3">
      <c r="B72" s="335" t="s">
        <v>50</v>
      </c>
      <c r="C72" s="336"/>
      <c r="D72" s="121">
        <f>+(D49*30%)+(D58*30%)+(D71*40%)</f>
        <v>0</v>
      </c>
    </row>
    <row r="73" spans="2:5" s="34" customFormat="1" ht="12.75" customHeight="1" x14ac:dyDescent="0.25">
      <c r="B73" s="31"/>
      <c r="C73" s="46"/>
      <c r="D73" s="31"/>
      <c r="E73" s="31"/>
    </row>
    <row r="74" spans="2:5" s="34" customFormat="1" x14ac:dyDescent="0.25">
      <c r="B74" s="50" t="s">
        <v>51</v>
      </c>
      <c r="C74" s="51"/>
      <c r="D74" s="50"/>
    </row>
    <row r="75" spans="2:5" s="34" customFormat="1" ht="15" customHeight="1" x14ac:dyDescent="0.25">
      <c r="B75" s="52"/>
      <c r="C75" s="53"/>
      <c r="D75" s="52"/>
      <c r="E75" s="54"/>
    </row>
    <row r="76" spans="2:5" s="34" customFormat="1" x14ac:dyDescent="0.25">
      <c r="B76" s="52"/>
      <c r="C76" s="53"/>
      <c r="D76" s="52"/>
    </row>
    <row r="77" spans="2:5" s="34" customFormat="1" x14ac:dyDescent="0.25">
      <c r="B77" s="52"/>
      <c r="C77" s="53"/>
      <c r="D77" s="52"/>
    </row>
    <row r="78" spans="2:5" s="34" customFormat="1" x14ac:dyDescent="0.25">
      <c r="B78" s="52"/>
      <c r="C78" s="53"/>
      <c r="D78" s="52"/>
    </row>
    <row r="79" spans="2:5" s="34" customFormat="1" x14ac:dyDescent="0.25">
      <c r="B79" s="52"/>
      <c r="C79" s="53"/>
      <c r="D79" s="52"/>
    </row>
    <row r="80" spans="2:5" x14ac:dyDescent="0.25">
      <c r="B80" s="52"/>
      <c r="C80" s="53"/>
      <c r="D80" s="52"/>
    </row>
    <row r="81" spans="2:4" x14ac:dyDescent="0.25">
      <c r="B81" s="55"/>
      <c r="C81" s="56"/>
      <c r="D81" s="55"/>
    </row>
    <row r="82" spans="2:4" x14ac:dyDescent="0.25">
      <c r="B82" s="34"/>
      <c r="C82" s="57"/>
      <c r="D82" s="34"/>
    </row>
    <row r="83" spans="2:4" x14ac:dyDescent="0.25">
      <c r="B83" s="34"/>
      <c r="C83" s="57"/>
      <c r="D83" s="34"/>
    </row>
    <row r="84" spans="2:4" x14ac:dyDescent="0.25">
      <c r="B84" s="34" t="s">
        <v>52</v>
      </c>
      <c r="C84" s="57" t="s">
        <v>52</v>
      </c>
      <c r="D84" s="34"/>
    </row>
    <row r="85" spans="2:4" ht="51" customHeight="1" x14ac:dyDescent="0.25">
      <c r="B85" s="58" t="s">
        <v>53</v>
      </c>
      <c r="C85" s="92" t="s">
        <v>54</v>
      </c>
      <c r="D85" s="58"/>
    </row>
    <row r="86" spans="2:4" x14ac:dyDescent="0.25">
      <c r="B86" s="34"/>
      <c r="C86" s="57"/>
      <c r="D86" s="34"/>
    </row>
    <row r="87" spans="2:4" x14ac:dyDescent="0.25">
      <c r="B87" s="34" t="s">
        <v>52</v>
      </c>
      <c r="C87" s="57"/>
      <c r="D87" s="34"/>
    </row>
    <row r="88" spans="2:4" x14ac:dyDescent="0.25">
      <c r="B88" s="60" t="s">
        <v>55</v>
      </c>
      <c r="C88" s="57"/>
      <c r="D88" s="34"/>
    </row>
    <row r="89" spans="2:4" x14ac:dyDescent="0.25">
      <c r="B89" s="34"/>
      <c r="C89" s="57"/>
      <c r="D89" s="34"/>
    </row>
    <row r="95" spans="2:4" x14ac:dyDescent="0.25">
      <c r="B95" s="61"/>
    </row>
    <row r="97" spans="2:5" s="46" customFormat="1" x14ac:dyDescent="0.25">
      <c r="B97" s="62"/>
      <c r="D97" s="31"/>
      <c r="E97" s="31"/>
    </row>
  </sheetData>
  <mergeCells count="59">
    <mergeCell ref="B68:C68"/>
    <mergeCell ref="B69:C69"/>
    <mergeCell ref="B70:C70"/>
    <mergeCell ref="B71:C71"/>
    <mergeCell ref="B72:C72"/>
    <mergeCell ref="B57:C57"/>
    <mergeCell ref="B58:C58"/>
    <mergeCell ref="B61:C61"/>
    <mergeCell ref="B62:C62"/>
    <mergeCell ref="B67:C67"/>
    <mergeCell ref="B63:C63"/>
    <mergeCell ref="B64:C64"/>
    <mergeCell ref="B65:C65"/>
    <mergeCell ref="B66:C66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43" max="3" man="1"/>
    <brk id="88" min="1" max="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rgb="FF92D050"/>
  </sheetPr>
  <dimension ref="B1:E92"/>
  <sheetViews>
    <sheetView topLeftCell="A11" zoomScaleNormal="100" workbookViewId="0">
      <selection activeCell="D36" sqref="D36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5546875" style="46" customWidth="1"/>
    <col min="4" max="4" width="15.88671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191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ht="16.5" customHeight="1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6.5" customHeight="1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33</v>
      </c>
      <c r="C37" s="249"/>
      <c r="D37" s="113" t="s">
        <v>12</v>
      </c>
    </row>
    <row r="38" spans="2:4" s="83" customFormat="1" x14ac:dyDescent="0.3">
      <c r="B38" s="306" t="s">
        <v>70</v>
      </c>
      <c r="C38" s="307"/>
      <c r="D38" s="97"/>
    </row>
    <row r="39" spans="2:4" s="83" customFormat="1" x14ac:dyDescent="0.3">
      <c r="B39" s="308" t="s">
        <v>71</v>
      </c>
      <c r="C39" s="309"/>
      <c r="D39" s="98"/>
    </row>
    <row r="40" spans="2:4" s="83" customFormat="1" ht="14.4" thickBot="1" x14ac:dyDescent="0.35">
      <c r="B40" s="310" t="s">
        <v>72</v>
      </c>
      <c r="C40" s="311"/>
      <c r="D40" s="116"/>
    </row>
    <row r="41" spans="2:4" ht="14.4" thickBot="1" x14ac:dyDescent="0.3">
      <c r="B41" s="332" t="s">
        <v>17</v>
      </c>
      <c r="C41" s="332"/>
      <c r="D41" s="124">
        <f>(D38+D39+D40)/3</f>
        <v>0</v>
      </c>
    </row>
    <row r="42" spans="2:4" ht="15.75" customHeight="1" thickBot="1" x14ac:dyDescent="0.3">
      <c r="B42" s="249" t="s">
        <v>82</v>
      </c>
      <c r="C42" s="249"/>
      <c r="D42" s="113" t="s">
        <v>12</v>
      </c>
    </row>
    <row r="43" spans="2:4" s="83" customFormat="1" x14ac:dyDescent="0.3">
      <c r="B43" s="306" t="s">
        <v>128</v>
      </c>
      <c r="C43" s="307"/>
      <c r="D43" s="97"/>
    </row>
    <row r="44" spans="2:4" s="83" customFormat="1" x14ac:dyDescent="0.3">
      <c r="B44" s="308" t="s">
        <v>129</v>
      </c>
      <c r="C44" s="309"/>
      <c r="D44" s="98"/>
    </row>
    <row r="45" spans="2:4" s="83" customFormat="1" ht="14.4" thickBot="1" x14ac:dyDescent="0.35">
      <c r="B45" s="310" t="s">
        <v>130</v>
      </c>
      <c r="C45" s="311"/>
      <c r="D45" s="116"/>
    </row>
    <row r="46" spans="2:4" ht="14.4" thickBot="1" x14ac:dyDescent="0.3">
      <c r="B46" s="332" t="s">
        <v>17</v>
      </c>
      <c r="C46" s="332"/>
      <c r="D46" s="124">
        <f>(D43+D44+D45)/3</f>
        <v>0</v>
      </c>
    </row>
    <row r="47" spans="2:4" ht="14.4" thickBot="1" x14ac:dyDescent="0.3">
      <c r="B47" s="332" t="s">
        <v>43</v>
      </c>
      <c r="C47" s="332"/>
      <c r="D47" s="124">
        <f>+(D20+D25+D30+D41+D46+D36)/6</f>
        <v>0</v>
      </c>
    </row>
    <row r="48" spans="2:4" ht="10.5" customHeight="1" x14ac:dyDescent="0.25">
      <c r="D48" s="46"/>
    </row>
    <row r="49" spans="2:5" ht="14.4" thickBot="1" x14ac:dyDescent="0.3">
      <c r="B49" s="41" t="s">
        <v>44</v>
      </c>
      <c r="D49" s="46"/>
    </row>
    <row r="50" spans="2:5" ht="21" customHeight="1" thickBot="1" x14ac:dyDescent="0.3">
      <c r="B50" s="290" t="s">
        <v>45</v>
      </c>
      <c r="C50" s="291"/>
      <c r="D50" s="102" t="s">
        <v>46</v>
      </c>
    </row>
    <row r="51" spans="2:5" ht="29.25" customHeight="1" x14ac:dyDescent="0.25">
      <c r="B51" s="292" t="s">
        <v>97</v>
      </c>
      <c r="C51" s="293"/>
      <c r="D51" s="107"/>
    </row>
    <row r="52" spans="2:5" ht="30.75" customHeight="1" x14ac:dyDescent="0.25">
      <c r="B52" s="274" t="s">
        <v>98</v>
      </c>
      <c r="C52" s="275"/>
      <c r="D52" s="48"/>
    </row>
    <row r="53" spans="2:5" x14ac:dyDescent="0.25">
      <c r="B53" s="274" t="s">
        <v>99</v>
      </c>
      <c r="C53" s="275"/>
      <c r="D53" s="48"/>
    </row>
    <row r="54" spans="2:5" x14ac:dyDescent="0.25">
      <c r="B54" s="274" t="s">
        <v>100</v>
      </c>
      <c r="C54" s="275"/>
      <c r="D54" s="48"/>
    </row>
    <row r="55" spans="2:5" ht="33.75" customHeight="1" thickBot="1" x14ac:dyDescent="0.3">
      <c r="B55" s="294" t="s">
        <v>101</v>
      </c>
      <c r="C55" s="295"/>
      <c r="D55" s="108"/>
    </row>
    <row r="56" spans="2:5" ht="14.4" thickBot="1" x14ac:dyDescent="0.3">
      <c r="B56" s="296" t="s">
        <v>17</v>
      </c>
      <c r="C56" s="297"/>
      <c r="D56" s="103">
        <f>+(D51+D52+D53+D54+D55)/5</f>
        <v>0</v>
      </c>
    </row>
    <row r="57" spans="2:5" x14ac:dyDescent="0.25">
      <c r="D57" s="46"/>
    </row>
    <row r="58" spans="2:5" s="34" customFormat="1" ht="18" customHeight="1" thickBot="1" x14ac:dyDescent="0.3">
      <c r="B58" s="41" t="s">
        <v>47</v>
      </c>
      <c r="D58" s="46"/>
      <c r="E58" s="50"/>
    </row>
    <row r="59" spans="2:5" s="34" customFormat="1" ht="20.25" customHeight="1" thickBot="1" x14ac:dyDescent="0.3">
      <c r="B59" s="279" t="s">
        <v>48</v>
      </c>
      <c r="C59" s="280"/>
      <c r="D59" s="119" t="s">
        <v>46</v>
      </c>
    </row>
    <row r="60" spans="2:5" s="34" customFormat="1" ht="12.75" customHeight="1" x14ac:dyDescent="0.25">
      <c r="B60" s="298" t="s">
        <v>192</v>
      </c>
      <c r="C60" s="299"/>
      <c r="D60" s="97">
        <v>0</v>
      </c>
    </row>
    <row r="61" spans="2:5" s="34" customFormat="1" x14ac:dyDescent="0.25">
      <c r="B61" s="274" t="s">
        <v>193</v>
      </c>
      <c r="C61" s="275"/>
      <c r="D61" s="98">
        <v>0</v>
      </c>
    </row>
    <row r="62" spans="2:5" s="34" customFormat="1" ht="12.75" customHeight="1" x14ac:dyDescent="0.25">
      <c r="B62" s="274" t="s">
        <v>194</v>
      </c>
      <c r="C62" s="275"/>
      <c r="D62" s="98">
        <v>0</v>
      </c>
    </row>
    <row r="63" spans="2:5" s="34" customFormat="1" ht="12.75" customHeight="1" x14ac:dyDescent="0.25">
      <c r="B63" s="274" t="s">
        <v>195</v>
      </c>
      <c r="C63" s="275"/>
      <c r="D63" s="98">
        <v>0</v>
      </c>
    </row>
    <row r="64" spans="2:5" s="34" customFormat="1" ht="12.75" customHeight="1" x14ac:dyDescent="0.25">
      <c r="B64" s="274" t="s">
        <v>196</v>
      </c>
      <c r="C64" s="275"/>
      <c r="D64" s="98">
        <v>0</v>
      </c>
    </row>
    <row r="65" spans="2:5" s="34" customFormat="1" ht="12.75" customHeight="1" thickBot="1" x14ac:dyDescent="0.3">
      <c r="B65" s="274" t="s">
        <v>197</v>
      </c>
      <c r="C65" s="275"/>
      <c r="D65" s="98">
        <v>0</v>
      </c>
    </row>
    <row r="66" spans="2:5" s="34" customFormat="1" ht="14.4" thickBot="1" x14ac:dyDescent="0.3">
      <c r="B66" s="327" t="s">
        <v>49</v>
      </c>
      <c r="C66" s="328"/>
      <c r="D66" s="103">
        <f>+(D60+D61+D62+D63+D64+D65)/6</f>
        <v>0</v>
      </c>
    </row>
    <row r="67" spans="2:5" s="34" customFormat="1" ht="19.5" customHeight="1" thickBot="1" x14ac:dyDescent="0.3">
      <c r="B67" s="335" t="s">
        <v>50</v>
      </c>
      <c r="C67" s="336"/>
      <c r="D67" s="121">
        <f>+(D47*30%)+(D56*30%)+(D66*40%)</f>
        <v>0</v>
      </c>
    </row>
    <row r="68" spans="2:5" s="34" customFormat="1" ht="12.75" customHeight="1" x14ac:dyDescent="0.25">
      <c r="B68" s="31"/>
      <c r="C68" s="46"/>
      <c r="D68" s="31"/>
      <c r="E68" s="31"/>
    </row>
    <row r="69" spans="2:5" s="34" customFormat="1" x14ac:dyDescent="0.25">
      <c r="B69" s="50" t="s">
        <v>51</v>
      </c>
      <c r="C69" s="51"/>
      <c r="D69" s="50"/>
    </row>
    <row r="70" spans="2:5" s="34" customFormat="1" ht="15" customHeight="1" x14ac:dyDescent="0.25">
      <c r="B70" s="52"/>
      <c r="C70" s="53"/>
      <c r="D70" s="52"/>
      <c r="E70" s="54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s="34" customFormat="1" x14ac:dyDescent="0.25">
      <c r="B73" s="52"/>
      <c r="C73" s="53"/>
      <c r="D73" s="52"/>
    </row>
    <row r="74" spans="2:5" s="34" customFormat="1" x14ac:dyDescent="0.25">
      <c r="B74" s="52"/>
      <c r="C74" s="53"/>
      <c r="D74" s="52"/>
    </row>
    <row r="75" spans="2:5" x14ac:dyDescent="0.25">
      <c r="B75" s="52"/>
      <c r="C75" s="53"/>
      <c r="D75" s="52"/>
    </row>
    <row r="76" spans="2:5" x14ac:dyDescent="0.25">
      <c r="B76" s="55"/>
      <c r="C76" s="56"/>
      <c r="D76" s="55"/>
    </row>
    <row r="77" spans="2:5" x14ac:dyDescent="0.25">
      <c r="B77" s="34"/>
      <c r="C77" s="57"/>
      <c r="D77" s="34"/>
    </row>
    <row r="78" spans="2:5" x14ac:dyDescent="0.25">
      <c r="B78" s="34"/>
      <c r="C78" s="57"/>
      <c r="D78" s="34"/>
    </row>
    <row r="79" spans="2:5" x14ac:dyDescent="0.25">
      <c r="B79" s="34" t="s">
        <v>52</v>
      </c>
      <c r="C79" s="57" t="s">
        <v>52</v>
      </c>
      <c r="D79" s="34"/>
    </row>
    <row r="80" spans="2:5" ht="51" customHeight="1" x14ac:dyDescent="0.25">
      <c r="B80" s="58" t="s">
        <v>53</v>
      </c>
      <c r="C80" s="92" t="s">
        <v>54</v>
      </c>
      <c r="D80" s="58"/>
    </row>
    <row r="81" spans="2:5" x14ac:dyDescent="0.25">
      <c r="B81" s="34"/>
      <c r="C81" s="57"/>
      <c r="D81" s="34"/>
    </row>
    <row r="82" spans="2:5" x14ac:dyDescent="0.25">
      <c r="B82" s="34" t="s">
        <v>52</v>
      </c>
      <c r="C82" s="57"/>
      <c r="D82" s="34"/>
    </row>
    <row r="83" spans="2:5" x14ac:dyDescent="0.25">
      <c r="B83" s="60" t="s">
        <v>55</v>
      </c>
      <c r="C83" s="57"/>
      <c r="D83" s="34"/>
    </row>
    <row r="84" spans="2:5" x14ac:dyDescent="0.25">
      <c r="B84" s="34"/>
      <c r="C84" s="57"/>
      <c r="D84" s="34"/>
    </row>
    <row r="90" spans="2:5" x14ac:dyDescent="0.25">
      <c r="B90" s="61"/>
    </row>
    <row r="92" spans="2:5" s="46" customFormat="1" x14ac:dyDescent="0.25">
      <c r="B92" s="62"/>
      <c r="D92" s="31"/>
      <c r="E92" s="31"/>
    </row>
  </sheetData>
  <mergeCells count="54">
    <mergeCell ref="B67:C67"/>
    <mergeCell ref="B64:C64"/>
    <mergeCell ref="B65:C65"/>
    <mergeCell ref="B66:C66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50:C50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41" max="3" man="1"/>
    <brk id="83" min="1" max="6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1:E88"/>
  <sheetViews>
    <sheetView zoomScaleNormal="100" workbookViewId="0">
      <selection activeCell="D66" sqref="D66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109375" style="46" customWidth="1"/>
    <col min="4" max="4" width="18.441406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157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s="84" customFormat="1" x14ac:dyDescent="0.3">
      <c r="B22" s="315" t="s">
        <v>60</v>
      </c>
      <c r="C22" s="316"/>
      <c r="D22" s="97"/>
    </row>
    <row r="23" spans="2:4" s="84" customFormat="1" ht="16.5" customHeight="1" x14ac:dyDescent="0.3">
      <c r="B23" s="317" t="s">
        <v>61</v>
      </c>
      <c r="C23" s="318"/>
      <c r="D23" s="98"/>
    </row>
    <row r="24" spans="2:4" s="84" customFormat="1" ht="14.4" thickBot="1" x14ac:dyDescent="0.35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ht="16.5" customHeight="1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7.25" customHeight="1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ht="16.5" customHeight="1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s="83" customFormat="1" x14ac:dyDescent="0.3">
      <c r="B44" s="308" t="s">
        <v>128</v>
      </c>
      <c r="C44" s="309"/>
      <c r="D44" s="98"/>
    </row>
    <row r="45" spans="2:4" s="83" customFormat="1" x14ac:dyDescent="0.3">
      <c r="B45" s="310" t="s">
        <v>129</v>
      </c>
      <c r="C45" s="311"/>
      <c r="D45" s="116"/>
    </row>
    <row r="46" spans="2:4" s="83" customFormat="1" ht="14.4" thickBot="1" x14ac:dyDescent="0.35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s="83" customFormat="1" ht="28.5" customHeight="1" x14ac:dyDescent="0.3">
      <c r="B52" s="292" t="s">
        <v>97</v>
      </c>
      <c r="C52" s="293"/>
      <c r="D52" s="107"/>
    </row>
    <row r="53" spans="2:5" s="83" customFormat="1" ht="27.75" customHeight="1" x14ac:dyDescent="0.3">
      <c r="B53" s="274" t="s">
        <v>98</v>
      </c>
      <c r="C53" s="275"/>
      <c r="D53" s="48"/>
    </row>
    <row r="54" spans="2:5" s="83" customFormat="1" x14ac:dyDescent="0.3">
      <c r="B54" s="274" t="s">
        <v>99</v>
      </c>
      <c r="C54" s="275"/>
      <c r="D54" s="48"/>
    </row>
    <row r="55" spans="2:5" s="83" customFormat="1" x14ac:dyDescent="0.3">
      <c r="B55" s="274" t="s">
        <v>100</v>
      </c>
      <c r="C55" s="275"/>
      <c r="D55" s="48"/>
    </row>
    <row r="56" spans="2:5" s="83" customFormat="1" ht="33.75" customHeight="1" thickBot="1" x14ac:dyDescent="0.35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93" customFormat="1" ht="16.5" customHeight="1" x14ac:dyDescent="0.3">
      <c r="B61" s="298" t="s">
        <v>192</v>
      </c>
      <c r="C61" s="299"/>
      <c r="D61" s="97"/>
    </row>
    <row r="62" spans="2:5" s="93" customFormat="1" ht="16.5" customHeight="1" x14ac:dyDescent="0.3">
      <c r="B62" s="274" t="s">
        <v>198</v>
      </c>
      <c r="C62" s="275"/>
      <c r="D62" s="98"/>
    </row>
    <row r="63" spans="2:5" s="93" customFormat="1" ht="14.4" thickBot="1" x14ac:dyDescent="0.35">
      <c r="B63" s="274" t="s">
        <v>199</v>
      </c>
      <c r="C63" s="275"/>
      <c r="D63" s="98"/>
    </row>
    <row r="64" spans="2:5" s="34" customFormat="1" ht="14.4" thickBot="1" x14ac:dyDescent="0.3">
      <c r="B64" s="327" t="s">
        <v>49</v>
      </c>
      <c r="C64" s="328"/>
      <c r="D64" s="103">
        <f>+(D61+D62+D63)/3</f>
        <v>0</v>
      </c>
    </row>
    <row r="65" spans="2:5" s="34" customFormat="1" ht="19.5" customHeight="1" thickBot="1" x14ac:dyDescent="0.3">
      <c r="B65" s="335" t="s">
        <v>50</v>
      </c>
      <c r="C65" s="336"/>
      <c r="D65" s="121">
        <f>+(D48*30%)+(D57*30%)+(D64*40%)</f>
        <v>0</v>
      </c>
    </row>
    <row r="66" spans="2:5" s="34" customFormat="1" ht="12.75" customHeight="1" x14ac:dyDescent="0.25">
      <c r="B66" s="31"/>
      <c r="C66" s="46"/>
      <c r="D66" s="31"/>
      <c r="E66" s="31"/>
    </row>
    <row r="67" spans="2:5" s="34" customFormat="1" x14ac:dyDescent="0.25">
      <c r="B67" s="50" t="s">
        <v>51</v>
      </c>
      <c r="C67" s="51"/>
      <c r="D67" s="50"/>
    </row>
    <row r="68" spans="2:5" s="34" customFormat="1" ht="15" customHeight="1" x14ac:dyDescent="0.25">
      <c r="B68" s="52"/>
      <c r="C68" s="53"/>
      <c r="D68" s="52"/>
      <c r="E68" s="54"/>
    </row>
    <row r="69" spans="2:5" s="34" customFormat="1" x14ac:dyDescent="0.25">
      <c r="B69" s="52"/>
      <c r="C69" s="53"/>
      <c r="D69" s="52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x14ac:dyDescent="0.25">
      <c r="B72" s="55"/>
      <c r="C72" s="56"/>
      <c r="D72" s="55"/>
    </row>
    <row r="73" spans="2:5" x14ac:dyDescent="0.25">
      <c r="B73" s="34"/>
      <c r="C73" s="57"/>
      <c r="D73" s="34"/>
    </row>
    <row r="74" spans="2:5" x14ac:dyDescent="0.25">
      <c r="B74" s="34"/>
      <c r="C74" s="57"/>
      <c r="D74" s="34"/>
    </row>
    <row r="75" spans="2:5" x14ac:dyDescent="0.25">
      <c r="B75" s="34" t="s">
        <v>52</v>
      </c>
      <c r="C75" s="57" t="s">
        <v>52</v>
      </c>
      <c r="D75" s="34"/>
    </row>
    <row r="76" spans="2:5" ht="51" customHeight="1" x14ac:dyDescent="0.25">
      <c r="B76" s="58" t="s">
        <v>53</v>
      </c>
      <c r="C76" s="92" t="s">
        <v>136</v>
      </c>
      <c r="D76" s="58"/>
    </row>
    <row r="77" spans="2:5" x14ac:dyDescent="0.25">
      <c r="B77" s="34"/>
      <c r="C77" s="57"/>
      <c r="D77" s="34"/>
    </row>
    <row r="78" spans="2:5" x14ac:dyDescent="0.25">
      <c r="B78" s="34" t="s">
        <v>52</v>
      </c>
      <c r="C78" s="57"/>
      <c r="D78" s="34"/>
    </row>
    <row r="79" spans="2:5" x14ac:dyDescent="0.25">
      <c r="B79" s="60" t="s">
        <v>55</v>
      </c>
      <c r="C79" s="57"/>
      <c r="D79" s="34"/>
    </row>
    <row r="80" spans="2:5" x14ac:dyDescent="0.25">
      <c r="B80" s="34"/>
      <c r="C80" s="57"/>
      <c r="D80" s="34"/>
    </row>
    <row r="86" spans="2:5" x14ac:dyDescent="0.25">
      <c r="B86" s="61"/>
    </row>
    <row r="88" spans="2:5" s="46" customFormat="1" x14ac:dyDescent="0.25">
      <c r="B88" s="62"/>
      <c r="D88" s="31"/>
      <c r="E88" s="31"/>
    </row>
  </sheetData>
  <mergeCells count="52">
    <mergeCell ref="B57:C57"/>
    <mergeCell ref="B48:C48"/>
    <mergeCell ref="B52:C52"/>
    <mergeCell ref="B53:C53"/>
    <mergeCell ref="B54:C54"/>
    <mergeCell ref="B55:C55"/>
    <mergeCell ref="B56:C56"/>
    <mergeCell ref="B64:C64"/>
    <mergeCell ref="B65:C65"/>
    <mergeCell ref="B60:C60"/>
    <mergeCell ref="B61:C61"/>
    <mergeCell ref="B62:C62"/>
    <mergeCell ref="B63:C63"/>
    <mergeCell ref="B45:C45"/>
    <mergeCell ref="B46:C46"/>
    <mergeCell ref="B47:C47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79" min="1" max="6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1:E90"/>
  <sheetViews>
    <sheetView topLeftCell="A44" zoomScaleNormal="100" workbookViewId="0">
      <selection activeCell="D66" sqref="D66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6" style="46" customWidth="1"/>
    <col min="4" max="4" width="17.1093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158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>
      <c r="D14" s="46"/>
    </row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ht="31.5" customHeight="1" x14ac:dyDescent="0.25">
      <c r="B52" s="292" t="s">
        <v>97</v>
      </c>
      <c r="C52" s="293"/>
      <c r="D52" s="107"/>
    </row>
    <row r="53" spans="2:5" ht="33.75" customHeight="1" x14ac:dyDescent="0.25">
      <c r="B53" s="274" t="s">
        <v>98</v>
      </c>
      <c r="C53" s="275"/>
      <c r="D53" s="48"/>
    </row>
    <row r="54" spans="2:5" x14ac:dyDescent="0.25">
      <c r="B54" s="274" t="s">
        <v>99</v>
      </c>
      <c r="C54" s="275"/>
      <c r="D54" s="48"/>
    </row>
    <row r="55" spans="2:5" x14ac:dyDescent="0.25">
      <c r="B55" s="274" t="s">
        <v>100</v>
      </c>
      <c r="C55" s="275"/>
      <c r="D55" s="48"/>
    </row>
    <row r="56" spans="2:5" ht="33" customHeight="1" thickBot="1" x14ac:dyDescent="0.3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298" t="s">
        <v>209</v>
      </c>
      <c r="C61" s="299"/>
      <c r="D61" s="97"/>
    </row>
    <row r="62" spans="2:5" s="34" customFormat="1" x14ac:dyDescent="0.25">
      <c r="B62" s="274" t="s">
        <v>210</v>
      </c>
      <c r="C62" s="275"/>
      <c r="D62" s="98"/>
    </row>
    <row r="63" spans="2:5" s="34" customFormat="1" x14ac:dyDescent="0.25">
      <c r="B63" s="274" t="s">
        <v>211</v>
      </c>
      <c r="C63" s="275"/>
      <c r="D63" s="98"/>
    </row>
    <row r="64" spans="2:5" s="34" customFormat="1" x14ac:dyDescent="0.25">
      <c r="B64" s="274" t="s">
        <v>212</v>
      </c>
      <c r="C64" s="275"/>
      <c r="D64" s="98"/>
    </row>
    <row r="65" spans="2:5" s="34" customFormat="1" ht="14.4" thickBot="1" x14ac:dyDescent="0.3">
      <c r="B65" s="274" t="s">
        <v>156</v>
      </c>
      <c r="C65" s="275"/>
      <c r="D65" s="98"/>
    </row>
    <row r="66" spans="2:5" s="34" customFormat="1" ht="14.4" thickBot="1" x14ac:dyDescent="0.3">
      <c r="B66" s="327" t="s">
        <v>49</v>
      </c>
      <c r="C66" s="328"/>
      <c r="D66" s="103">
        <f>+(D61+D62+D63+D64+D65)/5</f>
        <v>0</v>
      </c>
    </row>
    <row r="67" spans="2:5" s="34" customFormat="1" ht="19.5" customHeight="1" thickBot="1" x14ac:dyDescent="0.3">
      <c r="B67" s="335" t="s">
        <v>50</v>
      </c>
      <c r="C67" s="336"/>
      <c r="D67" s="121">
        <f>+(D48*30%)+(D57*30%)+(D66*40%)</f>
        <v>0</v>
      </c>
    </row>
    <row r="68" spans="2:5" s="34" customFormat="1" ht="12.75" customHeight="1" x14ac:dyDescent="0.25">
      <c r="B68" s="31"/>
      <c r="C68" s="46"/>
      <c r="D68" s="31"/>
      <c r="E68" s="31"/>
    </row>
    <row r="69" spans="2:5" s="34" customFormat="1" x14ac:dyDescent="0.25">
      <c r="B69" s="50" t="s">
        <v>51</v>
      </c>
      <c r="C69" s="51"/>
      <c r="D69" s="50"/>
    </row>
    <row r="70" spans="2:5" s="34" customFormat="1" ht="15" customHeight="1" x14ac:dyDescent="0.25">
      <c r="B70" s="52"/>
      <c r="C70" s="53"/>
      <c r="D70" s="52"/>
      <c r="E70" s="54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s="34" customFormat="1" x14ac:dyDescent="0.25">
      <c r="B73" s="52"/>
      <c r="C73" s="53"/>
      <c r="D73" s="52"/>
    </row>
    <row r="74" spans="2:5" x14ac:dyDescent="0.25">
      <c r="B74" s="55"/>
      <c r="C74" s="56"/>
      <c r="D74" s="55"/>
    </row>
    <row r="75" spans="2:5" x14ac:dyDescent="0.25">
      <c r="B75" s="34"/>
      <c r="C75" s="57"/>
      <c r="D75" s="34"/>
    </row>
    <row r="76" spans="2:5" x14ac:dyDescent="0.25">
      <c r="B76" s="34"/>
      <c r="C76" s="57"/>
      <c r="D76" s="34"/>
    </row>
    <row r="77" spans="2:5" x14ac:dyDescent="0.25">
      <c r="B77" s="34" t="s">
        <v>52</v>
      </c>
      <c r="C77" s="57" t="s">
        <v>52</v>
      </c>
      <c r="D77" s="34"/>
    </row>
    <row r="78" spans="2:5" ht="51" customHeight="1" x14ac:dyDescent="0.25">
      <c r="B78" s="58" t="s">
        <v>53</v>
      </c>
      <c r="C78" s="59" t="s">
        <v>136</v>
      </c>
      <c r="D78" s="58"/>
    </row>
    <row r="79" spans="2:5" x14ac:dyDescent="0.25">
      <c r="B79" s="34"/>
      <c r="C79" s="57"/>
      <c r="D79" s="34"/>
    </row>
    <row r="80" spans="2:5" x14ac:dyDescent="0.25">
      <c r="B80" s="34" t="s">
        <v>52</v>
      </c>
      <c r="C80" s="57"/>
      <c r="D80" s="34"/>
    </row>
    <row r="81" spans="2:5" x14ac:dyDescent="0.25">
      <c r="B81" s="60" t="s">
        <v>55</v>
      </c>
      <c r="C81" s="57"/>
      <c r="D81" s="34"/>
    </row>
    <row r="82" spans="2:5" x14ac:dyDescent="0.25">
      <c r="B82" s="34"/>
      <c r="C82" s="57"/>
      <c r="D82" s="34"/>
    </row>
    <row r="88" spans="2:5" x14ac:dyDescent="0.25">
      <c r="B88" s="61"/>
    </row>
    <row r="90" spans="2:5" s="46" customFormat="1" x14ac:dyDescent="0.25">
      <c r="B90" s="62"/>
      <c r="D90" s="31"/>
      <c r="E90" s="31"/>
    </row>
  </sheetData>
  <mergeCells count="54">
    <mergeCell ref="B64:C64"/>
    <mergeCell ref="B65:C65"/>
    <mergeCell ref="B66:C66"/>
    <mergeCell ref="B67:C67"/>
    <mergeCell ref="B57:C57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1" min="1" max="6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1:E88"/>
  <sheetViews>
    <sheetView topLeftCell="A42" zoomScaleNormal="100" workbookViewId="0">
      <selection activeCell="D66" sqref="D66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6.33203125" style="46" customWidth="1"/>
    <col min="4" max="4" width="20.5546875" style="31" customWidth="1"/>
    <col min="5" max="251" width="11.554687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554687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554687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554687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554687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554687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554687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554687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554687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554687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554687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554687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554687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554687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554687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554687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554687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554687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554687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554687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554687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554687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554687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554687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554687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554687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554687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554687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554687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554687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554687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554687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554687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554687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554687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554687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554687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554687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554687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554687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554687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554687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554687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554687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554687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554687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554687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554687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554687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554687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554687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554687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554687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554687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554687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554687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554687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554687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554687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554687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554687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554687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554687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554687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219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ht="28.5" customHeight="1" x14ac:dyDescent="0.25">
      <c r="B52" s="292" t="s">
        <v>97</v>
      </c>
      <c r="C52" s="293"/>
      <c r="D52" s="107"/>
    </row>
    <row r="53" spans="2:5" ht="29.25" customHeight="1" x14ac:dyDescent="0.25">
      <c r="B53" s="274" t="s">
        <v>98</v>
      </c>
      <c r="C53" s="275"/>
      <c r="D53" s="48"/>
    </row>
    <row r="54" spans="2:5" x14ac:dyDescent="0.25">
      <c r="B54" s="274" t="s">
        <v>99</v>
      </c>
      <c r="C54" s="275"/>
      <c r="D54" s="48"/>
    </row>
    <row r="55" spans="2:5" x14ac:dyDescent="0.25">
      <c r="B55" s="274" t="s">
        <v>100</v>
      </c>
      <c r="C55" s="275"/>
      <c r="D55" s="48"/>
    </row>
    <row r="56" spans="2:5" ht="30" customHeight="1" thickBot="1" x14ac:dyDescent="0.3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298" t="s">
        <v>209</v>
      </c>
      <c r="C61" s="299"/>
      <c r="D61" s="97">
        <v>0</v>
      </c>
    </row>
    <row r="62" spans="2:5" s="34" customFormat="1" x14ac:dyDescent="0.25">
      <c r="B62" s="274" t="s">
        <v>212</v>
      </c>
      <c r="C62" s="275"/>
      <c r="D62" s="98">
        <v>0</v>
      </c>
    </row>
    <row r="63" spans="2:5" s="34" customFormat="1" ht="14.4" thickBot="1" x14ac:dyDescent="0.3">
      <c r="B63" s="274" t="s">
        <v>220</v>
      </c>
      <c r="C63" s="275"/>
      <c r="D63" s="98">
        <v>0</v>
      </c>
    </row>
    <row r="64" spans="2:5" s="34" customFormat="1" ht="14.4" thickBot="1" x14ac:dyDescent="0.3">
      <c r="B64" s="327" t="s">
        <v>49</v>
      </c>
      <c r="C64" s="328"/>
      <c r="D64" s="103">
        <f>+(D61+D62+D63)/3</f>
        <v>0</v>
      </c>
    </row>
    <row r="65" spans="2:5" s="34" customFormat="1" ht="19.5" customHeight="1" thickBot="1" x14ac:dyDescent="0.3">
      <c r="B65" s="335" t="s">
        <v>50</v>
      </c>
      <c r="C65" s="336"/>
      <c r="D65" s="121">
        <f>+(D48*30%)+(D57*30%)+(D64*40%)</f>
        <v>0</v>
      </c>
    </row>
    <row r="66" spans="2:5" s="34" customFormat="1" ht="12.75" customHeight="1" x14ac:dyDescent="0.25">
      <c r="B66" s="31"/>
      <c r="C66" s="46"/>
      <c r="D66" s="31"/>
      <c r="E66" s="31"/>
    </row>
    <row r="67" spans="2:5" s="34" customFormat="1" x14ac:dyDescent="0.25">
      <c r="B67" s="50" t="s">
        <v>51</v>
      </c>
      <c r="C67" s="51"/>
      <c r="D67" s="50"/>
    </row>
    <row r="68" spans="2:5" s="34" customFormat="1" ht="15" customHeight="1" x14ac:dyDescent="0.25">
      <c r="B68" s="52"/>
      <c r="C68" s="53"/>
      <c r="D68" s="52"/>
      <c r="E68" s="54"/>
    </row>
    <row r="69" spans="2:5" s="34" customFormat="1" x14ac:dyDescent="0.25">
      <c r="B69" s="52"/>
      <c r="C69" s="53"/>
      <c r="D69" s="52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x14ac:dyDescent="0.25">
      <c r="B72" s="55"/>
      <c r="C72" s="56"/>
      <c r="D72" s="55"/>
    </row>
    <row r="73" spans="2:5" x14ac:dyDescent="0.25">
      <c r="B73" s="34"/>
      <c r="C73" s="57"/>
      <c r="D73" s="34"/>
    </row>
    <row r="74" spans="2:5" x14ac:dyDescent="0.25">
      <c r="B74" s="34"/>
      <c r="C74" s="57"/>
      <c r="D74" s="34"/>
    </row>
    <row r="75" spans="2:5" x14ac:dyDescent="0.25">
      <c r="B75" s="34" t="s">
        <v>52</v>
      </c>
      <c r="C75" s="57" t="s">
        <v>52</v>
      </c>
      <c r="D75" s="34"/>
    </row>
    <row r="76" spans="2:5" ht="51" customHeight="1" x14ac:dyDescent="0.25">
      <c r="B76" s="58" t="s">
        <v>53</v>
      </c>
      <c r="C76" s="59" t="s">
        <v>136</v>
      </c>
      <c r="D76" s="58"/>
    </row>
    <row r="77" spans="2:5" x14ac:dyDescent="0.25">
      <c r="B77" s="34"/>
      <c r="C77" s="57"/>
      <c r="D77" s="34"/>
    </row>
    <row r="78" spans="2:5" x14ac:dyDescent="0.25">
      <c r="B78" s="34" t="s">
        <v>52</v>
      </c>
      <c r="C78" s="57"/>
      <c r="D78" s="34"/>
    </row>
    <row r="79" spans="2:5" x14ac:dyDescent="0.25">
      <c r="B79" s="60" t="s">
        <v>55</v>
      </c>
      <c r="C79" s="57"/>
      <c r="D79" s="34"/>
    </row>
    <row r="80" spans="2:5" x14ac:dyDescent="0.25">
      <c r="B80" s="34"/>
      <c r="C80" s="57"/>
      <c r="D80" s="34"/>
    </row>
    <row r="86" spans="2:5" x14ac:dyDescent="0.25">
      <c r="B86" s="61"/>
    </row>
    <row r="88" spans="2:5" s="46" customFormat="1" x14ac:dyDescent="0.25">
      <c r="B88" s="62"/>
      <c r="D88" s="31"/>
      <c r="E88" s="31"/>
    </row>
  </sheetData>
  <mergeCells count="52">
    <mergeCell ref="B15:C15"/>
    <mergeCell ref="B1:C1"/>
    <mergeCell ref="B6:D6"/>
    <mergeCell ref="B9:C9"/>
    <mergeCell ref="B10:C10"/>
    <mergeCell ref="B11:C11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3:C53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1:C51"/>
    <mergeCell ref="B52:C52"/>
    <mergeCell ref="B62:C62"/>
    <mergeCell ref="B63:C63"/>
    <mergeCell ref="B64:C64"/>
    <mergeCell ref="B65:C65"/>
    <mergeCell ref="B54:C54"/>
    <mergeCell ref="B55:C55"/>
    <mergeCell ref="B56:C56"/>
    <mergeCell ref="B57:C57"/>
    <mergeCell ref="B60:C60"/>
    <mergeCell ref="B61:C6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79" min="1" max="6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B1:E89"/>
  <sheetViews>
    <sheetView topLeftCell="A63" zoomScaleNormal="100" workbookViewId="0">
      <selection activeCell="F84" sqref="F84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6640625" style="46" customWidth="1"/>
    <col min="4" max="4" width="17.332031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159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ht="31.5" customHeight="1" x14ac:dyDescent="0.25">
      <c r="B52" s="292" t="s">
        <v>97</v>
      </c>
      <c r="C52" s="293"/>
      <c r="D52" s="107"/>
    </row>
    <row r="53" spans="2:5" ht="31.5" customHeight="1" x14ac:dyDescent="0.25">
      <c r="B53" s="274" t="s">
        <v>98</v>
      </c>
      <c r="C53" s="275"/>
      <c r="D53" s="48"/>
    </row>
    <row r="54" spans="2:5" x14ac:dyDescent="0.25">
      <c r="B54" s="274" t="s">
        <v>99</v>
      </c>
      <c r="C54" s="275"/>
      <c r="D54" s="48"/>
    </row>
    <row r="55" spans="2:5" x14ac:dyDescent="0.25">
      <c r="B55" s="274" t="s">
        <v>100</v>
      </c>
      <c r="C55" s="275"/>
      <c r="D55" s="48"/>
    </row>
    <row r="56" spans="2:5" ht="30" customHeight="1" thickBot="1" x14ac:dyDescent="0.3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298" t="s">
        <v>217</v>
      </c>
      <c r="C61" s="299"/>
      <c r="D61" s="97">
        <v>0</v>
      </c>
    </row>
    <row r="62" spans="2:5" s="34" customFormat="1" x14ac:dyDescent="0.25">
      <c r="B62" s="300" t="s">
        <v>213</v>
      </c>
      <c r="C62" s="301"/>
      <c r="D62" s="131"/>
    </row>
    <row r="63" spans="2:5" s="34" customFormat="1" x14ac:dyDescent="0.25">
      <c r="B63" s="300" t="s">
        <v>218</v>
      </c>
      <c r="C63" s="301"/>
      <c r="D63" s="131"/>
    </row>
    <row r="64" spans="2:5" s="34" customFormat="1" ht="14.4" thickBot="1" x14ac:dyDescent="0.3">
      <c r="B64" s="274" t="s">
        <v>216</v>
      </c>
      <c r="C64" s="275"/>
      <c r="D64" s="98">
        <v>0</v>
      </c>
    </row>
    <row r="65" spans="2:5" s="34" customFormat="1" ht="14.4" thickBot="1" x14ac:dyDescent="0.3">
      <c r="B65" s="327" t="s">
        <v>49</v>
      </c>
      <c r="C65" s="328"/>
      <c r="D65" s="103">
        <f>+(D61+D62+D63+D64)/4</f>
        <v>0</v>
      </c>
    </row>
    <row r="66" spans="2:5" s="34" customFormat="1" ht="19.5" customHeight="1" thickBot="1" x14ac:dyDescent="0.3">
      <c r="B66" s="335" t="s">
        <v>50</v>
      </c>
      <c r="C66" s="336"/>
      <c r="D66" s="121">
        <f>+(D48*30%)+(D57*30%)+(D65*40%)</f>
        <v>0</v>
      </c>
    </row>
    <row r="67" spans="2:5" s="34" customFormat="1" ht="12.75" customHeight="1" x14ac:dyDescent="0.25">
      <c r="B67" s="31"/>
      <c r="C67" s="46"/>
      <c r="D67" s="31"/>
      <c r="E67" s="31"/>
    </row>
    <row r="68" spans="2:5" s="34" customFormat="1" x14ac:dyDescent="0.25">
      <c r="B68" s="50" t="s">
        <v>51</v>
      </c>
      <c r="C68" s="51"/>
      <c r="D68" s="50"/>
    </row>
    <row r="69" spans="2:5" s="34" customFormat="1" ht="15" customHeight="1" x14ac:dyDescent="0.25">
      <c r="B69" s="52"/>
      <c r="C69" s="53"/>
      <c r="D69" s="52"/>
      <c r="E69" s="54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x14ac:dyDescent="0.25">
      <c r="B73" s="55"/>
      <c r="C73" s="56"/>
      <c r="D73" s="55"/>
    </row>
    <row r="74" spans="2:5" x14ac:dyDescent="0.25">
      <c r="B74" s="34"/>
      <c r="C74" s="57"/>
      <c r="D74" s="34"/>
    </row>
    <row r="75" spans="2:5" x14ac:dyDescent="0.25">
      <c r="B75" s="34"/>
      <c r="C75" s="57"/>
      <c r="D75" s="34"/>
    </row>
    <row r="76" spans="2:5" x14ac:dyDescent="0.25">
      <c r="B76" s="34" t="s">
        <v>52</v>
      </c>
      <c r="C76" s="57" t="s">
        <v>52</v>
      </c>
      <c r="D76" s="34"/>
    </row>
    <row r="77" spans="2:5" ht="51" customHeight="1" x14ac:dyDescent="0.25">
      <c r="B77" s="58" t="s">
        <v>53</v>
      </c>
      <c r="C77" s="92" t="s">
        <v>136</v>
      </c>
      <c r="D77" s="58"/>
    </row>
    <row r="78" spans="2:5" x14ac:dyDescent="0.25">
      <c r="B78" s="34"/>
      <c r="C78" s="57"/>
      <c r="D78" s="34"/>
    </row>
    <row r="79" spans="2:5" x14ac:dyDescent="0.25">
      <c r="B79" s="34" t="s">
        <v>52</v>
      </c>
      <c r="C79" s="57"/>
      <c r="D79" s="34"/>
    </row>
    <row r="80" spans="2:5" x14ac:dyDescent="0.25">
      <c r="B80" s="60" t="s">
        <v>55</v>
      </c>
      <c r="C80" s="57"/>
      <c r="D80" s="34"/>
    </row>
    <row r="81" spans="2:5" x14ac:dyDescent="0.25">
      <c r="B81" s="34"/>
      <c r="C81" s="57"/>
      <c r="D81" s="34"/>
    </row>
    <row r="87" spans="2:5" x14ac:dyDescent="0.25">
      <c r="B87" s="61"/>
    </row>
    <row r="89" spans="2:5" s="46" customFormat="1" x14ac:dyDescent="0.25">
      <c r="B89" s="62"/>
      <c r="D89" s="31"/>
      <c r="E89" s="31"/>
    </row>
  </sheetData>
  <mergeCells count="53">
    <mergeCell ref="B66:C66"/>
    <mergeCell ref="B57:C57"/>
    <mergeCell ref="B60:C60"/>
    <mergeCell ref="B61:C61"/>
    <mergeCell ref="B64:C64"/>
    <mergeCell ref="B65:C65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0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E96"/>
  <sheetViews>
    <sheetView zoomScaleNormal="100" workbookViewId="0">
      <selection activeCell="B2" sqref="B2"/>
    </sheetView>
  </sheetViews>
  <sheetFormatPr baseColWidth="10" defaultRowHeight="13.8" x14ac:dyDescent="0.25"/>
  <cols>
    <col min="1" max="1" width="4.5546875" style="31" customWidth="1"/>
    <col min="2" max="2" width="88.33203125" style="31" customWidth="1"/>
    <col min="3" max="3" width="14.88671875" style="46" customWidth="1"/>
    <col min="4" max="4" width="23.88671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6.5" customHeight="1" thickTop="1" thickBot="1" x14ac:dyDescent="0.3">
      <c r="B1" s="244" t="s">
        <v>77</v>
      </c>
      <c r="C1" s="245"/>
      <c r="D1" s="1"/>
    </row>
    <row r="2" spans="2:4" ht="14.4" thickTop="1" x14ac:dyDescent="0.25">
      <c r="B2" s="64"/>
      <c r="C2" s="65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143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66"/>
      <c r="D8" s="34"/>
    </row>
    <row r="9" spans="2:4" x14ac:dyDescent="0.25">
      <c r="B9" s="246" t="s">
        <v>104</v>
      </c>
      <c r="C9" s="246"/>
      <c r="D9" s="34"/>
    </row>
    <row r="10" spans="2:4" ht="15.75" customHeight="1" x14ac:dyDescent="0.25">
      <c r="B10" s="246" t="s">
        <v>105</v>
      </c>
      <c r="C10" s="246"/>
      <c r="D10" s="34"/>
    </row>
    <row r="11" spans="2:4" ht="16.5" customHeight="1" x14ac:dyDescent="0.25">
      <c r="B11" s="246" t="s">
        <v>106</v>
      </c>
      <c r="C11" s="246"/>
      <c r="D11" s="34"/>
    </row>
    <row r="12" spans="2:4" ht="17.25" customHeight="1" x14ac:dyDescent="0.25">
      <c r="B12" s="42"/>
      <c r="C12" s="45"/>
      <c r="D12" s="34"/>
    </row>
    <row r="13" spans="2:4" ht="14.4" thickBot="1" x14ac:dyDescent="0.3">
      <c r="B13" s="41" t="s">
        <v>9</v>
      </c>
    </row>
    <row r="14" spans="2:4" ht="14.4" thickBot="1" x14ac:dyDescent="0.3">
      <c r="B14" s="243" t="s">
        <v>10</v>
      </c>
      <c r="C14" s="243"/>
      <c r="D14" s="101"/>
    </row>
    <row r="15" spans="2:4" ht="14.4" thickBot="1" x14ac:dyDescent="0.3">
      <c r="B15" s="249"/>
      <c r="C15" s="249"/>
      <c r="D15" s="102" t="s">
        <v>12</v>
      </c>
    </row>
    <row r="16" spans="2:4" x14ac:dyDescent="0.25">
      <c r="B16" s="250"/>
      <c r="C16" s="251"/>
      <c r="D16" s="107"/>
    </row>
    <row r="17" spans="2:4" ht="16.5" customHeight="1" x14ac:dyDescent="0.25">
      <c r="B17" s="252"/>
      <c r="C17" s="253"/>
      <c r="D17" s="48"/>
    </row>
    <row r="18" spans="2:4" x14ac:dyDescent="0.25">
      <c r="B18" s="254"/>
      <c r="C18" s="255"/>
      <c r="D18" s="48"/>
    </row>
    <row r="19" spans="2:4" ht="14.4" thickBot="1" x14ac:dyDescent="0.3">
      <c r="B19" s="256"/>
      <c r="C19" s="257"/>
      <c r="D19" s="108"/>
    </row>
    <row r="20" spans="2:4" ht="14.4" thickBot="1" x14ac:dyDescent="0.3">
      <c r="B20" s="258" t="s">
        <v>17</v>
      </c>
      <c r="C20" s="259"/>
      <c r="D20" s="103">
        <f>(D16+D17+D18+D19)/4</f>
        <v>0</v>
      </c>
    </row>
    <row r="21" spans="2:4" ht="14.4" thickBot="1" x14ac:dyDescent="0.3">
      <c r="B21" s="260"/>
      <c r="C21" s="261"/>
      <c r="D21" s="102" t="s">
        <v>12</v>
      </c>
    </row>
    <row r="22" spans="2:4" ht="33" customHeight="1" x14ac:dyDescent="0.25">
      <c r="B22" s="262"/>
      <c r="C22" s="263"/>
      <c r="D22" s="107"/>
    </row>
    <row r="23" spans="2:4" ht="16.5" customHeight="1" x14ac:dyDescent="0.25">
      <c r="B23" s="254"/>
      <c r="C23" s="255"/>
      <c r="D23" s="48"/>
    </row>
    <row r="24" spans="2:4" ht="34.5" customHeight="1" thickBot="1" x14ac:dyDescent="0.3">
      <c r="B24" s="256"/>
      <c r="C24" s="257"/>
      <c r="D24" s="96"/>
    </row>
    <row r="25" spans="2:4" ht="14.4" thickBot="1" x14ac:dyDescent="0.3">
      <c r="B25" s="258" t="s">
        <v>17</v>
      </c>
      <c r="C25" s="259"/>
      <c r="D25" s="103">
        <f>(D22+D23+D24)/3</f>
        <v>0</v>
      </c>
    </row>
    <row r="26" spans="2:4" ht="14.4" thickBot="1" x14ac:dyDescent="0.3">
      <c r="B26" s="247"/>
      <c r="C26" s="248"/>
      <c r="D26" s="102" t="s">
        <v>12</v>
      </c>
    </row>
    <row r="27" spans="2:4" ht="16.5" customHeight="1" x14ac:dyDescent="0.25">
      <c r="B27" s="264"/>
      <c r="C27" s="265"/>
      <c r="D27" s="107"/>
    </row>
    <row r="28" spans="2:4" ht="29.25" customHeight="1" x14ac:dyDescent="0.25">
      <c r="B28" s="266"/>
      <c r="C28" s="267"/>
      <c r="D28" s="48"/>
    </row>
    <row r="29" spans="2:4" x14ac:dyDescent="0.25">
      <c r="B29" s="266"/>
      <c r="C29" s="267"/>
      <c r="D29" s="48"/>
    </row>
    <row r="30" spans="2:4" ht="17.25" customHeight="1" thickBot="1" x14ac:dyDescent="0.3">
      <c r="B30" s="268"/>
      <c r="C30" s="269"/>
      <c r="D30" s="108"/>
    </row>
    <row r="31" spans="2:4" ht="14.4" thickBot="1" x14ac:dyDescent="0.3">
      <c r="B31" s="258" t="s">
        <v>17</v>
      </c>
      <c r="C31" s="259"/>
      <c r="D31" s="103">
        <f>(D27+D28+D29+D30)/4</f>
        <v>0</v>
      </c>
    </row>
    <row r="32" spans="2:4" ht="14.4" thickBot="1" x14ac:dyDescent="0.3">
      <c r="B32" s="258" t="s">
        <v>27</v>
      </c>
      <c r="C32" s="259"/>
      <c r="D32" s="104"/>
    </row>
    <row r="33" spans="2:4" ht="14.4" thickBot="1" x14ac:dyDescent="0.3">
      <c r="B33" s="247"/>
      <c r="C33" s="248"/>
      <c r="D33" s="102" t="s">
        <v>12</v>
      </c>
    </row>
    <row r="34" spans="2:4" ht="30" customHeight="1" x14ac:dyDescent="0.25">
      <c r="B34" s="264"/>
      <c r="C34" s="265"/>
      <c r="D34" s="107"/>
    </row>
    <row r="35" spans="2:4" ht="28.5" customHeight="1" x14ac:dyDescent="0.25">
      <c r="B35" s="266"/>
      <c r="C35" s="267"/>
      <c r="D35" s="48"/>
    </row>
    <row r="36" spans="2:4" ht="16.5" customHeight="1" x14ac:dyDescent="0.25">
      <c r="B36" s="266"/>
      <c r="C36" s="267"/>
      <c r="D36" s="48"/>
    </row>
    <row r="37" spans="2:4" ht="17.25" customHeight="1" thickBot="1" x14ac:dyDescent="0.3">
      <c r="B37" s="268"/>
      <c r="C37" s="269"/>
      <c r="D37" s="108"/>
    </row>
    <row r="38" spans="2:4" ht="14.4" thickBot="1" x14ac:dyDescent="0.3">
      <c r="B38" s="258" t="s">
        <v>17</v>
      </c>
      <c r="C38" s="259"/>
      <c r="D38" s="103">
        <f>(D34+D35+D36+D37)/4</f>
        <v>0</v>
      </c>
    </row>
    <row r="39" spans="2:4" ht="14.4" thickBot="1" x14ac:dyDescent="0.3">
      <c r="B39" s="247"/>
      <c r="C39" s="248"/>
      <c r="D39" s="102" t="s">
        <v>12</v>
      </c>
    </row>
    <row r="40" spans="2:4" ht="34.5" customHeight="1" x14ac:dyDescent="0.25">
      <c r="B40" s="270"/>
      <c r="C40" s="271"/>
      <c r="D40" s="107"/>
    </row>
    <row r="41" spans="2:4" ht="29.25" customHeight="1" x14ac:dyDescent="0.25">
      <c r="B41" s="272"/>
      <c r="C41" s="273"/>
      <c r="D41" s="48"/>
    </row>
    <row r="42" spans="2:4" x14ac:dyDescent="0.25">
      <c r="B42" s="266"/>
      <c r="C42" s="267"/>
      <c r="D42" s="48"/>
    </row>
    <row r="43" spans="2:4" ht="17.25" customHeight="1" thickBot="1" x14ac:dyDescent="0.3">
      <c r="B43" s="266"/>
      <c r="C43" s="267"/>
      <c r="D43" s="108"/>
    </row>
    <row r="44" spans="2:4" ht="14.4" thickBot="1" x14ac:dyDescent="0.3">
      <c r="B44" s="258" t="s">
        <v>17</v>
      </c>
      <c r="C44" s="259"/>
      <c r="D44" s="103">
        <f>(D40+D41+D42+D43)/4</f>
        <v>0</v>
      </c>
    </row>
    <row r="45" spans="2:4" ht="14.4" thickBot="1" x14ac:dyDescent="0.3">
      <c r="B45" s="247"/>
      <c r="C45" s="248"/>
      <c r="D45" s="102" t="s">
        <v>12</v>
      </c>
    </row>
    <row r="46" spans="2:4" ht="16.5" customHeight="1" x14ac:dyDescent="0.25">
      <c r="B46" s="266"/>
      <c r="C46" s="267"/>
      <c r="D46" s="107"/>
    </row>
    <row r="47" spans="2:4" x14ac:dyDescent="0.25">
      <c r="B47" s="266"/>
      <c r="C47" s="267"/>
      <c r="D47" s="48"/>
    </row>
    <row r="48" spans="2:4" ht="31.5" customHeight="1" x14ac:dyDescent="0.25">
      <c r="B48" s="266"/>
      <c r="C48" s="267"/>
      <c r="D48" s="48"/>
    </row>
    <row r="49" spans="2:4" ht="30" customHeight="1" thickBot="1" x14ac:dyDescent="0.3">
      <c r="B49" s="266"/>
      <c r="C49" s="267"/>
      <c r="D49" s="108"/>
    </row>
    <row r="50" spans="2:4" ht="14.4" thickBot="1" x14ac:dyDescent="0.3">
      <c r="B50" s="258" t="s">
        <v>17</v>
      </c>
      <c r="C50" s="259"/>
      <c r="D50" s="103">
        <f>(D46+D47+D48+D49)/4</f>
        <v>0</v>
      </c>
    </row>
    <row r="51" spans="2:4" ht="14.4" thickBot="1" x14ac:dyDescent="0.3">
      <c r="B51" s="258" t="s">
        <v>43</v>
      </c>
      <c r="C51" s="259"/>
      <c r="D51" s="105">
        <f>+(D20+D25+D31+D38+D44+D50)/6</f>
        <v>0</v>
      </c>
    </row>
    <row r="52" spans="2:4" x14ac:dyDescent="0.25">
      <c r="B52" s="276"/>
      <c r="C52" s="276"/>
      <c r="D52" s="100"/>
    </row>
    <row r="53" spans="2:4" ht="14.4" thickBot="1" x14ac:dyDescent="0.3">
      <c r="B53" s="41" t="s">
        <v>44</v>
      </c>
    </row>
    <row r="54" spans="2:4" ht="14.4" thickBot="1" x14ac:dyDescent="0.3">
      <c r="B54" s="247" t="s">
        <v>45</v>
      </c>
      <c r="C54" s="248"/>
      <c r="D54" s="102" t="s">
        <v>46</v>
      </c>
    </row>
    <row r="55" spans="2:4" ht="35.25" customHeight="1" x14ac:dyDescent="0.25">
      <c r="B55" s="274" t="s">
        <v>97</v>
      </c>
      <c r="C55" s="275"/>
      <c r="D55" s="107"/>
    </row>
    <row r="56" spans="2:4" ht="33.75" customHeight="1" x14ac:dyDescent="0.25">
      <c r="B56" s="274" t="s">
        <v>98</v>
      </c>
      <c r="C56" s="275"/>
      <c r="D56" s="48"/>
    </row>
    <row r="57" spans="2:4" ht="16.5" customHeight="1" x14ac:dyDescent="0.25">
      <c r="B57" s="274" t="s">
        <v>99</v>
      </c>
      <c r="C57" s="275"/>
      <c r="D57" s="48"/>
    </row>
    <row r="58" spans="2:4" x14ac:dyDescent="0.25">
      <c r="B58" s="274" t="s">
        <v>100</v>
      </c>
      <c r="C58" s="275"/>
      <c r="D58" s="48"/>
    </row>
    <row r="59" spans="2:4" ht="28.2" customHeight="1" thickBot="1" x14ac:dyDescent="0.3">
      <c r="B59" s="277" t="s">
        <v>101</v>
      </c>
      <c r="C59" s="278"/>
      <c r="D59" s="96"/>
    </row>
    <row r="60" spans="2:4" ht="14.4" thickBot="1" x14ac:dyDescent="0.3">
      <c r="B60" s="258" t="s">
        <v>17</v>
      </c>
      <c r="C60" s="259"/>
      <c r="D60" s="103">
        <f>+(D55+D56+D57+D58+D59)/5</f>
        <v>0</v>
      </c>
    </row>
    <row r="61" spans="2:4" x14ac:dyDescent="0.25">
      <c r="B61" s="276"/>
      <c r="C61" s="276"/>
      <c r="D61" s="100"/>
    </row>
    <row r="62" spans="2:4" ht="14.4" thickBot="1" x14ac:dyDescent="0.3">
      <c r="B62" s="41" t="s">
        <v>47</v>
      </c>
    </row>
    <row r="63" spans="2:4" s="34" customFormat="1" ht="14.4" thickBot="1" x14ac:dyDescent="0.3">
      <c r="B63" s="279" t="s">
        <v>48</v>
      </c>
      <c r="C63" s="280"/>
      <c r="D63" s="106" t="s">
        <v>46</v>
      </c>
    </row>
    <row r="64" spans="2:4" s="34" customFormat="1" x14ac:dyDescent="0.25">
      <c r="B64" s="274"/>
      <c r="C64" s="275"/>
      <c r="D64" s="107"/>
    </row>
    <row r="65" spans="2:5" s="34" customFormat="1" x14ac:dyDescent="0.25">
      <c r="B65" s="274"/>
      <c r="C65" s="275"/>
      <c r="D65" s="48"/>
    </row>
    <row r="66" spans="2:5" s="34" customFormat="1" x14ac:dyDescent="0.25">
      <c r="B66" s="274"/>
      <c r="C66" s="275"/>
      <c r="D66" s="48"/>
    </row>
    <row r="67" spans="2:5" s="34" customFormat="1" x14ac:dyDescent="0.25">
      <c r="B67" s="274"/>
      <c r="C67" s="275"/>
      <c r="D67" s="48"/>
    </row>
    <row r="68" spans="2:5" s="34" customFormat="1" ht="16.5" customHeight="1" x14ac:dyDescent="0.25">
      <c r="B68" s="274"/>
      <c r="C68" s="275"/>
      <c r="D68" s="48"/>
    </row>
    <row r="69" spans="2:5" s="34" customFormat="1" ht="14.4" thickBot="1" x14ac:dyDescent="0.3">
      <c r="B69" s="274"/>
      <c r="C69" s="275"/>
      <c r="D69" s="48"/>
    </row>
    <row r="70" spans="2:5" s="34" customFormat="1" ht="14.4" thickBot="1" x14ac:dyDescent="0.3">
      <c r="B70" s="281" t="s">
        <v>49</v>
      </c>
      <c r="C70" s="281"/>
      <c r="D70" s="103">
        <f>+(D64+D65+D66+D67+D68+D69)/6</f>
        <v>0</v>
      </c>
    </row>
    <row r="71" spans="2:5" s="34" customFormat="1" ht="14.4" thickBot="1" x14ac:dyDescent="0.3">
      <c r="B71" s="282" t="s">
        <v>50</v>
      </c>
      <c r="C71" s="283"/>
      <c r="D71" s="133">
        <f>+(D51*30%)+(D60*30%)+(D70*40%)</f>
        <v>0</v>
      </c>
    </row>
    <row r="72" spans="2:5" s="34" customFormat="1" ht="12.75" customHeight="1" x14ac:dyDescent="0.25">
      <c r="B72" s="31"/>
      <c r="C72" s="46"/>
      <c r="D72" s="31"/>
      <c r="E72" s="31"/>
    </row>
    <row r="73" spans="2:5" s="34" customFormat="1" x14ac:dyDescent="0.25">
      <c r="B73" s="50" t="s">
        <v>51</v>
      </c>
      <c r="C73" s="51"/>
      <c r="D73" s="50"/>
    </row>
    <row r="74" spans="2:5" s="34" customFormat="1" ht="15" customHeight="1" x14ac:dyDescent="0.25">
      <c r="B74" s="52"/>
      <c r="C74" s="53"/>
      <c r="D74" s="52"/>
      <c r="E74" s="54"/>
    </row>
    <row r="75" spans="2:5" s="34" customFormat="1" x14ac:dyDescent="0.25">
      <c r="B75" s="52"/>
      <c r="C75" s="53"/>
      <c r="D75" s="52"/>
    </row>
    <row r="76" spans="2:5" s="34" customFormat="1" x14ac:dyDescent="0.25">
      <c r="B76" s="52"/>
      <c r="C76" s="53"/>
      <c r="D76" s="52"/>
    </row>
    <row r="77" spans="2:5" s="34" customFormat="1" x14ac:dyDescent="0.25">
      <c r="B77" s="52"/>
      <c r="C77" s="53"/>
      <c r="D77" s="52"/>
    </row>
    <row r="78" spans="2:5" s="34" customFormat="1" x14ac:dyDescent="0.25">
      <c r="B78" s="52"/>
      <c r="C78" s="53"/>
      <c r="D78" s="52"/>
    </row>
    <row r="79" spans="2:5" x14ac:dyDescent="0.25">
      <c r="B79" s="52"/>
      <c r="C79" s="53"/>
      <c r="D79" s="52"/>
    </row>
    <row r="80" spans="2:5" x14ac:dyDescent="0.25">
      <c r="B80" s="55"/>
      <c r="C80" s="56"/>
      <c r="D80" s="55"/>
    </row>
    <row r="81" spans="2:5" x14ac:dyDescent="0.25">
      <c r="B81" s="34"/>
      <c r="C81" s="57"/>
      <c r="D81" s="34"/>
    </row>
    <row r="82" spans="2:5" x14ac:dyDescent="0.25">
      <c r="B82" s="34"/>
      <c r="C82" s="57"/>
      <c r="D82" s="34"/>
    </row>
    <row r="83" spans="2:5" x14ac:dyDescent="0.25">
      <c r="B83" s="34" t="s">
        <v>52</v>
      </c>
      <c r="C83" s="57" t="s">
        <v>52</v>
      </c>
      <c r="D83" s="34"/>
    </row>
    <row r="84" spans="2:5" x14ac:dyDescent="0.25">
      <c r="B84" s="58" t="s">
        <v>53</v>
      </c>
      <c r="C84" s="92" t="s">
        <v>54</v>
      </c>
      <c r="D84" s="58"/>
    </row>
    <row r="85" spans="2:5" x14ac:dyDescent="0.25">
      <c r="B85" s="34"/>
      <c r="C85" s="57"/>
      <c r="D85" s="34"/>
    </row>
    <row r="86" spans="2:5" x14ac:dyDescent="0.25">
      <c r="B86" s="34" t="s">
        <v>52</v>
      </c>
      <c r="C86" s="57"/>
      <c r="D86" s="34"/>
    </row>
    <row r="87" spans="2:5" x14ac:dyDescent="0.25">
      <c r="B87" s="60" t="s">
        <v>55</v>
      </c>
      <c r="C87" s="57"/>
      <c r="D87" s="34"/>
    </row>
    <row r="88" spans="2:5" x14ac:dyDescent="0.25">
      <c r="B88" s="34"/>
      <c r="C88" s="57"/>
      <c r="D88" s="34"/>
    </row>
    <row r="94" spans="2:5" x14ac:dyDescent="0.25">
      <c r="B94" s="61"/>
    </row>
    <row r="96" spans="2:5" s="46" customFormat="1" x14ac:dyDescent="0.25">
      <c r="B96" s="62"/>
      <c r="D96" s="31"/>
      <c r="E96" s="31"/>
    </row>
  </sheetData>
  <mergeCells count="61">
    <mergeCell ref="B70:C70"/>
    <mergeCell ref="B71:C71"/>
    <mergeCell ref="B65:C65"/>
    <mergeCell ref="B66:C66"/>
    <mergeCell ref="B67:C67"/>
    <mergeCell ref="B68:C68"/>
    <mergeCell ref="B69:C69"/>
    <mergeCell ref="B64:C64"/>
    <mergeCell ref="B51:C51"/>
    <mergeCell ref="B52:C52"/>
    <mergeCell ref="B54:C54"/>
    <mergeCell ref="B55:C55"/>
    <mergeCell ref="B56:C56"/>
    <mergeCell ref="B57:C57"/>
    <mergeCell ref="B58:C58"/>
    <mergeCell ref="B59:C59"/>
    <mergeCell ref="B60:C60"/>
    <mergeCell ref="B61:C61"/>
    <mergeCell ref="B63:C63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38" max="3" man="1"/>
    <brk id="87" min="1" max="6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E89"/>
  <sheetViews>
    <sheetView zoomScaleNormal="100" workbookViewId="0">
      <selection activeCell="B65" sqref="B65:D66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6.33203125" style="46" customWidth="1"/>
    <col min="4" max="4" width="20.5546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164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(D22+D23+D24)/4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ht="28.5" customHeight="1" x14ac:dyDescent="0.25">
      <c r="B52" s="292" t="s">
        <v>97</v>
      </c>
      <c r="C52" s="293"/>
      <c r="D52" s="107"/>
    </row>
    <row r="53" spans="2:5" ht="29.25" customHeight="1" x14ac:dyDescent="0.25">
      <c r="B53" s="274" t="s">
        <v>98</v>
      </c>
      <c r="C53" s="275"/>
      <c r="D53" s="48"/>
    </row>
    <row r="54" spans="2:5" x14ac:dyDescent="0.25">
      <c r="B54" s="274" t="s">
        <v>99</v>
      </c>
      <c r="C54" s="275"/>
      <c r="D54" s="48"/>
    </row>
    <row r="55" spans="2:5" x14ac:dyDescent="0.25">
      <c r="B55" s="274" t="s">
        <v>100</v>
      </c>
      <c r="C55" s="275"/>
      <c r="D55" s="48"/>
    </row>
    <row r="56" spans="2:5" ht="30" customHeight="1" thickBot="1" x14ac:dyDescent="0.3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298" t="s">
        <v>160</v>
      </c>
      <c r="C61" s="299"/>
      <c r="D61" s="97">
        <v>0</v>
      </c>
    </row>
    <row r="62" spans="2:5" s="34" customFormat="1" x14ac:dyDescent="0.25">
      <c r="B62" s="274" t="s">
        <v>161</v>
      </c>
      <c r="C62" s="275"/>
      <c r="D62" s="98">
        <v>0</v>
      </c>
    </row>
    <row r="63" spans="2:5" s="34" customFormat="1" x14ac:dyDescent="0.25">
      <c r="B63" s="274" t="s">
        <v>162</v>
      </c>
      <c r="C63" s="275"/>
      <c r="D63" s="98">
        <v>0</v>
      </c>
    </row>
    <row r="64" spans="2:5" s="34" customFormat="1" ht="14.4" thickBot="1" x14ac:dyDescent="0.3">
      <c r="B64" s="274" t="s">
        <v>163</v>
      </c>
      <c r="C64" s="275"/>
      <c r="D64" s="98">
        <v>0</v>
      </c>
    </row>
    <row r="65" spans="2:5" s="34" customFormat="1" ht="14.4" thickBot="1" x14ac:dyDescent="0.3">
      <c r="B65" s="327" t="s">
        <v>49</v>
      </c>
      <c r="C65" s="328"/>
      <c r="D65" s="103">
        <f>+(D61+D62+D63+D64)/4</f>
        <v>0</v>
      </c>
    </row>
    <row r="66" spans="2:5" s="34" customFormat="1" ht="19.5" customHeight="1" thickBot="1" x14ac:dyDescent="0.3">
      <c r="B66" s="335" t="s">
        <v>50</v>
      </c>
      <c r="C66" s="336"/>
      <c r="D66" s="121">
        <f>+(D48*30%)+(D57*30%)+(D65*40%)</f>
        <v>0</v>
      </c>
    </row>
    <row r="67" spans="2:5" s="34" customFormat="1" ht="12.75" customHeight="1" x14ac:dyDescent="0.25">
      <c r="B67" s="31"/>
      <c r="C67" s="46"/>
      <c r="D67" s="31"/>
      <c r="E67" s="31"/>
    </row>
    <row r="68" spans="2:5" s="34" customFormat="1" x14ac:dyDescent="0.25">
      <c r="B68" s="50" t="s">
        <v>51</v>
      </c>
      <c r="C68" s="51"/>
      <c r="D68" s="50"/>
    </row>
    <row r="69" spans="2:5" s="34" customFormat="1" ht="15" customHeight="1" x14ac:dyDescent="0.25">
      <c r="B69" s="52"/>
      <c r="C69" s="53"/>
      <c r="D69" s="52"/>
      <c r="E69" s="54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x14ac:dyDescent="0.25">
      <c r="B73" s="55"/>
      <c r="C73" s="56"/>
      <c r="D73" s="55"/>
    </row>
    <row r="74" spans="2:5" x14ac:dyDescent="0.25">
      <c r="B74" s="34"/>
      <c r="C74" s="57"/>
      <c r="D74" s="34"/>
    </row>
    <row r="75" spans="2:5" x14ac:dyDescent="0.25">
      <c r="B75" s="34"/>
      <c r="C75" s="57"/>
      <c r="D75" s="34"/>
    </row>
    <row r="76" spans="2:5" x14ac:dyDescent="0.25">
      <c r="B76" s="34" t="s">
        <v>52</v>
      </c>
      <c r="C76" s="57" t="s">
        <v>52</v>
      </c>
      <c r="D76" s="34"/>
    </row>
    <row r="77" spans="2:5" ht="51" customHeight="1" x14ac:dyDescent="0.25">
      <c r="B77" s="58" t="s">
        <v>53</v>
      </c>
      <c r="C77" s="59" t="s">
        <v>136</v>
      </c>
      <c r="D77" s="58"/>
    </row>
    <row r="78" spans="2:5" x14ac:dyDescent="0.25">
      <c r="B78" s="34"/>
      <c r="C78" s="57"/>
      <c r="D78" s="34"/>
    </row>
    <row r="79" spans="2:5" x14ac:dyDescent="0.25">
      <c r="B79" s="34" t="s">
        <v>52</v>
      </c>
      <c r="C79" s="57"/>
      <c r="D79" s="34"/>
    </row>
    <row r="80" spans="2:5" x14ac:dyDescent="0.25">
      <c r="B80" s="60" t="s">
        <v>55</v>
      </c>
      <c r="C80" s="57"/>
      <c r="D80" s="34"/>
    </row>
    <row r="81" spans="2:5" x14ac:dyDescent="0.25">
      <c r="B81" s="34"/>
      <c r="C81" s="57"/>
      <c r="D81" s="34"/>
    </row>
    <row r="87" spans="2:5" x14ac:dyDescent="0.25">
      <c r="B87" s="61"/>
    </row>
    <row r="89" spans="2:5" s="46" customFormat="1" x14ac:dyDescent="0.25">
      <c r="B89" s="62"/>
      <c r="D89" s="31"/>
      <c r="E89" s="31"/>
    </row>
  </sheetData>
  <mergeCells count="53">
    <mergeCell ref="B64:C64"/>
    <mergeCell ref="B65:C65"/>
    <mergeCell ref="B66:C66"/>
    <mergeCell ref="B57:C57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0" min="1" max="6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B1:E90"/>
  <sheetViews>
    <sheetView topLeftCell="A44" zoomScaleNormal="100" workbookViewId="0">
      <selection activeCell="E61" sqref="E61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4.88671875" style="46" customWidth="1"/>
    <col min="4" max="4" width="17.66406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189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ht="30" customHeight="1" x14ac:dyDescent="0.25">
      <c r="B52" s="292" t="s">
        <v>97</v>
      </c>
      <c r="C52" s="293"/>
      <c r="D52" s="107"/>
    </row>
    <row r="53" spans="2:5" ht="30" customHeight="1" x14ac:dyDescent="0.25">
      <c r="B53" s="274" t="s">
        <v>98</v>
      </c>
      <c r="C53" s="275"/>
      <c r="D53" s="48"/>
    </row>
    <row r="54" spans="2:5" x14ac:dyDescent="0.25">
      <c r="B54" s="274" t="s">
        <v>99</v>
      </c>
      <c r="C54" s="275"/>
      <c r="D54" s="48"/>
    </row>
    <row r="55" spans="2:5" x14ac:dyDescent="0.25">
      <c r="B55" s="274" t="s">
        <v>100</v>
      </c>
      <c r="C55" s="275"/>
      <c r="D55" s="48"/>
    </row>
    <row r="56" spans="2:5" ht="29.25" customHeight="1" thickBot="1" x14ac:dyDescent="0.3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298" t="s">
        <v>205</v>
      </c>
      <c r="C61" s="299"/>
      <c r="D61" s="97">
        <v>0</v>
      </c>
    </row>
    <row r="62" spans="2:5" s="34" customFormat="1" x14ac:dyDescent="0.25">
      <c r="B62" s="300" t="s">
        <v>206</v>
      </c>
      <c r="C62" s="301"/>
      <c r="D62" s="98">
        <v>0</v>
      </c>
    </row>
    <row r="63" spans="2:5" s="34" customFormat="1" x14ac:dyDescent="0.25">
      <c r="B63" s="300" t="s">
        <v>207</v>
      </c>
      <c r="C63" s="301"/>
      <c r="D63" s="98">
        <v>0</v>
      </c>
    </row>
    <row r="64" spans="2:5" s="34" customFormat="1" x14ac:dyDescent="0.25">
      <c r="B64" s="274" t="s">
        <v>208</v>
      </c>
      <c r="C64" s="275"/>
      <c r="D64" s="98">
        <v>0</v>
      </c>
    </row>
    <row r="65" spans="2:5" s="34" customFormat="1" ht="14.4" thickBot="1" x14ac:dyDescent="0.3">
      <c r="B65" s="274" t="s">
        <v>201</v>
      </c>
      <c r="C65" s="275"/>
      <c r="D65" s="98">
        <v>0</v>
      </c>
    </row>
    <row r="66" spans="2:5" s="34" customFormat="1" ht="14.4" thickBot="1" x14ac:dyDescent="0.3">
      <c r="B66" s="327" t="s">
        <v>49</v>
      </c>
      <c r="C66" s="328"/>
      <c r="D66" s="103">
        <f>+(D61+D62+D63+D64+D65)/5</f>
        <v>0</v>
      </c>
    </row>
    <row r="67" spans="2:5" s="34" customFormat="1" ht="19.5" customHeight="1" thickBot="1" x14ac:dyDescent="0.3">
      <c r="B67" s="335" t="s">
        <v>50</v>
      </c>
      <c r="C67" s="336"/>
      <c r="D67" s="121">
        <f>+(D48*30%)+(D57*30%)+(D66*40%)</f>
        <v>0</v>
      </c>
    </row>
    <row r="68" spans="2:5" s="34" customFormat="1" ht="12.75" customHeight="1" x14ac:dyDescent="0.25">
      <c r="B68" s="31"/>
      <c r="C68" s="46"/>
      <c r="D68" s="31"/>
      <c r="E68" s="31"/>
    </row>
    <row r="69" spans="2:5" s="34" customFormat="1" x14ac:dyDescent="0.25">
      <c r="B69" s="50" t="s">
        <v>51</v>
      </c>
      <c r="C69" s="51"/>
      <c r="D69" s="50"/>
    </row>
    <row r="70" spans="2:5" s="34" customFormat="1" ht="15" customHeight="1" x14ac:dyDescent="0.25">
      <c r="B70" s="52"/>
      <c r="C70" s="53"/>
      <c r="D70" s="52"/>
      <c r="E70" s="54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s="34" customFormat="1" x14ac:dyDescent="0.25">
      <c r="B73" s="52"/>
      <c r="C73" s="53"/>
      <c r="D73" s="52"/>
    </row>
    <row r="74" spans="2:5" x14ac:dyDescent="0.25">
      <c r="B74" s="55"/>
      <c r="C74" s="56"/>
      <c r="D74" s="55"/>
    </row>
    <row r="75" spans="2:5" x14ac:dyDescent="0.25">
      <c r="B75" s="34"/>
      <c r="C75" s="57"/>
      <c r="D75" s="34"/>
    </row>
    <row r="76" spans="2:5" x14ac:dyDescent="0.25">
      <c r="B76" s="34"/>
      <c r="C76" s="57"/>
      <c r="D76" s="34"/>
    </row>
    <row r="77" spans="2:5" x14ac:dyDescent="0.25">
      <c r="B77" s="34" t="s">
        <v>52</v>
      </c>
      <c r="C77" s="57" t="s">
        <v>52</v>
      </c>
      <c r="D77" s="34"/>
    </row>
    <row r="78" spans="2:5" ht="51" customHeight="1" x14ac:dyDescent="0.25">
      <c r="B78" s="58" t="s">
        <v>53</v>
      </c>
      <c r="C78" s="92" t="s">
        <v>136</v>
      </c>
      <c r="D78" s="58"/>
    </row>
    <row r="79" spans="2:5" x14ac:dyDescent="0.25">
      <c r="B79" s="34"/>
      <c r="C79" s="57"/>
      <c r="D79" s="34"/>
    </row>
    <row r="80" spans="2:5" x14ac:dyDescent="0.25">
      <c r="B80" s="34" t="s">
        <v>52</v>
      </c>
      <c r="C80" s="57"/>
      <c r="D80" s="34"/>
    </row>
    <row r="81" spans="2:5" x14ac:dyDescent="0.25">
      <c r="B81" s="60" t="s">
        <v>55</v>
      </c>
      <c r="C81" s="57"/>
      <c r="D81" s="34"/>
    </row>
    <row r="82" spans="2:5" x14ac:dyDescent="0.25">
      <c r="B82" s="34"/>
      <c r="C82" s="57"/>
      <c r="D82" s="34"/>
    </row>
    <row r="88" spans="2:5" x14ac:dyDescent="0.25">
      <c r="B88" s="61"/>
    </row>
    <row r="90" spans="2:5" s="46" customFormat="1" x14ac:dyDescent="0.25">
      <c r="B90" s="62"/>
      <c r="D90" s="31"/>
      <c r="E90" s="31"/>
    </row>
  </sheetData>
  <mergeCells count="54">
    <mergeCell ref="B66:C66"/>
    <mergeCell ref="B67:C67"/>
    <mergeCell ref="B57:C57"/>
    <mergeCell ref="B60:C60"/>
    <mergeCell ref="B61:C61"/>
    <mergeCell ref="B64:C64"/>
    <mergeCell ref="B65:C65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1" min="1" max="6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1:E96"/>
  <sheetViews>
    <sheetView topLeftCell="A47" zoomScaleNormal="100" workbookViewId="0">
      <selection activeCell="D72" sqref="D72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109375" style="46" customWidth="1"/>
    <col min="4" max="4" width="17.5546875" style="31" customWidth="1"/>
    <col min="5" max="251" width="11.554687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554687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554687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554687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554687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554687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554687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554687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554687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554687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554687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554687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554687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554687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554687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554687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554687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554687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554687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554687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554687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554687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554687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554687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554687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554687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554687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554687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554687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554687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554687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554687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554687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554687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554687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554687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554687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554687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554687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554687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554687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554687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554687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554687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554687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554687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554687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554687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554687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554687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554687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554687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554687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554687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554687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554687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554687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554687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554687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554687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554687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554687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554687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5546875" style="31"/>
  </cols>
  <sheetData>
    <row r="1" spans="2:4" ht="42" customHeight="1" thickTop="1" thickBot="1" x14ac:dyDescent="0.3">
      <c r="B1" s="284" t="s">
        <v>83</v>
      </c>
      <c r="C1" s="284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256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153</v>
      </c>
      <c r="C17" s="307"/>
      <c r="D17" s="97"/>
    </row>
    <row r="18" spans="2:4" x14ac:dyDescent="0.25">
      <c r="B18" s="308" t="s">
        <v>111</v>
      </c>
      <c r="C18" s="309"/>
      <c r="D18" s="98"/>
    </row>
    <row r="19" spans="2:4" x14ac:dyDescent="0.25">
      <c r="B19" s="310" t="s">
        <v>112</v>
      </c>
      <c r="C19" s="311"/>
      <c r="D19" s="98"/>
    </row>
    <row r="20" spans="2:4" ht="14.4" thickBot="1" x14ac:dyDescent="0.3">
      <c r="B20" s="312" t="s">
        <v>113</v>
      </c>
      <c r="C20" s="313"/>
      <c r="D20" s="99"/>
    </row>
    <row r="21" spans="2:4" ht="14.4" thickBot="1" x14ac:dyDescent="0.3">
      <c r="B21" s="332" t="s">
        <v>17</v>
      </c>
      <c r="C21" s="332"/>
      <c r="D21" s="122">
        <f>(D17+D18+D19+D20)/4</f>
        <v>0</v>
      </c>
    </row>
    <row r="22" spans="2:4" ht="14.4" thickBot="1" x14ac:dyDescent="0.3">
      <c r="B22" s="333" t="s">
        <v>18</v>
      </c>
      <c r="C22" s="333"/>
      <c r="D22" s="113" t="s">
        <v>12</v>
      </c>
    </row>
    <row r="23" spans="2:4" x14ac:dyDescent="0.25">
      <c r="B23" s="315" t="s">
        <v>107</v>
      </c>
      <c r="C23" s="316"/>
      <c r="D23" s="97"/>
    </row>
    <row r="24" spans="2:4" x14ac:dyDescent="0.25">
      <c r="B24" s="317" t="s">
        <v>108</v>
      </c>
      <c r="C24" s="318"/>
      <c r="D24" s="98"/>
    </row>
    <row r="25" spans="2:4" ht="14.4" thickBot="1" x14ac:dyDescent="0.3">
      <c r="B25" s="319" t="s">
        <v>109</v>
      </c>
      <c r="C25" s="320"/>
      <c r="D25" s="116"/>
    </row>
    <row r="26" spans="2:4" ht="14.4" thickBot="1" x14ac:dyDescent="0.3">
      <c r="B26" s="332" t="s">
        <v>17</v>
      </c>
      <c r="C26" s="332"/>
      <c r="D26" s="124">
        <f>(D23+D24+D25)/3</f>
        <v>0</v>
      </c>
    </row>
    <row r="27" spans="2:4" ht="17.25" customHeight="1" thickBot="1" x14ac:dyDescent="0.3">
      <c r="B27" s="285" t="s">
        <v>22</v>
      </c>
      <c r="C27" s="285"/>
      <c r="D27" s="113" t="s">
        <v>12</v>
      </c>
    </row>
    <row r="28" spans="2:4" s="84" customFormat="1" x14ac:dyDescent="0.3">
      <c r="B28" s="264" t="s">
        <v>114</v>
      </c>
      <c r="C28" s="265"/>
      <c r="D28" s="97"/>
    </row>
    <row r="29" spans="2:4" s="84" customFormat="1" x14ac:dyDescent="0.3">
      <c r="B29" s="266" t="s">
        <v>115</v>
      </c>
      <c r="C29" s="267"/>
      <c r="D29" s="98"/>
    </row>
    <row r="30" spans="2:4" s="84" customFormat="1" x14ac:dyDescent="0.3">
      <c r="B30" s="266" t="s">
        <v>116</v>
      </c>
      <c r="C30" s="267"/>
      <c r="D30" s="98"/>
    </row>
    <row r="31" spans="2:4" s="84" customFormat="1" ht="33.75" customHeight="1" thickBot="1" x14ac:dyDescent="0.35">
      <c r="B31" s="268" t="s">
        <v>117</v>
      </c>
      <c r="C31" s="269"/>
      <c r="D31" s="99"/>
    </row>
    <row r="32" spans="2:4" ht="14.4" thickBot="1" x14ac:dyDescent="0.3">
      <c r="B32" s="332" t="s">
        <v>17</v>
      </c>
      <c r="C32" s="332"/>
      <c r="D32" s="122">
        <f>(D28+D29+D30+D31)/4</f>
        <v>0</v>
      </c>
    </row>
    <row r="33" spans="2:4" ht="14.4" thickBot="1" x14ac:dyDescent="0.3">
      <c r="B33" s="332" t="s">
        <v>27</v>
      </c>
      <c r="C33" s="332"/>
      <c r="D33" s="130"/>
    </row>
    <row r="34" spans="2:4" ht="14.4" thickBot="1" x14ac:dyDescent="0.3">
      <c r="B34" s="285" t="s">
        <v>66</v>
      </c>
      <c r="C34" s="285"/>
      <c r="D34" s="125" t="s">
        <v>12</v>
      </c>
    </row>
    <row r="35" spans="2:4" s="84" customFormat="1" x14ac:dyDescent="0.25">
      <c r="B35" s="264" t="s">
        <v>118</v>
      </c>
      <c r="C35" s="265"/>
      <c r="D35" s="126"/>
    </row>
    <row r="36" spans="2:4" s="84" customFormat="1" x14ac:dyDescent="0.25">
      <c r="B36" s="266" t="s">
        <v>119</v>
      </c>
      <c r="C36" s="267"/>
      <c r="D36" s="127"/>
    </row>
    <row r="37" spans="2:4" s="84" customFormat="1" ht="14.4" thickBot="1" x14ac:dyDescent="0.3">
      <c r="B37" s="266" t="s">
        <v>120</v>
      </c>
      <c r="C37" s="267"/>
      <c r="D37" s="128"/>
    </row>
    <row r="38" spans="2:4" ht="14.4" thickBot="1" x14ac:dyDescent="0.3">
      <c r="B38" s="332" t="s">
        <v>17</v>
      </c>
      <c r="C38" s="332"/>
      <c r="D38" s="112">
        <f>(D35+D36+D37)/3</f>
        <v>0</v>
      </c>
    </row>
    <row r="39" spans="2:4" ht="15.75" customHeight="1" thickBot="1" x14ac:dyDescent="0.3">
      <c r="B39" s="334" t="s">
        <v>33</v>
      </c>
      <c r="C39" s="334"/>
      <c r="D39" s="130" t="s">
        <v>12</v>
      </c>
    </row>
    <row r="40" spans="2:4" s="84" customFormat="1" x14ac:dyDescent="0.25">
      <c r="B40" s="264" t="s">
        <v>94</v>
      </c>
      <c r="C40" s="265"/>
      <c r="D40" s="126"/>
    </row>
    <row r="41" spans="2:4" s="84" customFormat="1" x14ac:dyDescent="0.25">
      <c r="B41" s="266" t="s">
        <v>95</v>
      </c>
      <c r="C41" s="267"/>
      <c r="D41" s="127"/>
    </row>
    <row r="42" spans="2:4" s="84" customFormat="1" ht="14.4" thickBot="1" x14ac:dyDescent="0.3">
      <c r="B42" s="266" t="s">
        <v>96</v>
      </c>
      <c r="C42" s="267"/>
      <c r="D42" s="128"/>
    </row>
    <row r="43" spans="2:4" ht="14.4" thickBot="1" x14ac:dyDescent="0.3">
      <c r="B43" s="332" t="s">
        <v>17</v>
      </c>
      <c r="C43" s="332"/>
      <c r="D43" s="112">
        <f>(D40+D41+D42)/3</f>
        <v>0</v>
      </c>
    </row>
    <row r="44" spans="2:4" ht="15.75" customHeight="1" thickBot="1" x14ac:dyDescent="0.3">
      <c r="B44" s="334" t="s">
        <v>82</v>
      </c>
      <c r="C44" s="334"/>
      <c r="D44" s="130" t="s">
        <v>12</v>
      </c>
    </row>
    <row r="45" spans="2:4" s="84" customFormat="1" x14ac:dyDescent="0.25">
      <c r="B45" s="264" t="s">
        <v>87</v>
      </c>
      <c r="C45" s="265"/>
      <c r="D45" s="126"/>
    </row>
    <row r="46" spans="2:4" s="84" customFormat="1" x14ac:dyDescent="0.25">
      <c r="B46" s="266" t="s">
        <v>88</v>
      </c>
      <c r="C46" s="267"/>
      <c r="D46" s="127"/>
    </row>
    <row r="47" spans="2:4" s="84" customFormat="1" ht="14.4" thickBot="1" x14ac:dyDescent="0.3">
      <c r="B47" s="266" t="s">
        <v>89</v>
      </c>
      <c r="C47" s="267"/>
      <c r="D47" s="127"/>
    </row>
    <row r="48" spans="2:4" ht="14.4" thickBot="1" x14ac:dyDescent="0.3">
      <c r="B48" s="332" t="s">
        <v>17</v>
      </c>
      <c r="C48" s="332"/>
      <c r="D48" s="103">
        <f>(D45+D46+D47)/3</f>
        <v>0</v>
      </c>
    </row>
    <row r="49" spans="2:5" ht="14.4" thickBot="1" x14ac:dyDescent="0.3">
      <c r="B49" s="334" t="s">
        <v>43</v>
      </c>
      <c r="C49" s="334"/>
      <c r="D49" s="106">
        <f>+(D21+D26+D32+D43+D48+D38)/6</f>
        <v>0</v>
      </c>
    </row>
    <row r="50" spans="2:5" ht="10.5" customHeight="1" x14ac:dyDescent="0.25">
      <c r="D50" s="46"/>
    </row>
    <row r="51" spans="2:5" ht="14.4" thickBot="1" x14ac:dyDescent="0.3">
      <c r="B51" s="41" t="s">
        <v>44</v>
      </c>
      <c r="D51" s="46"/>
    </row>
    <row r="52" spans="2:5" ht="21" customHeight="1" thickBot="1" x14ac:dyDescent="0.3">
      <c r="B52" s="290" t="s">
        <v>45</v>
      </c>
      <c r="C52" s="291"/>
      <c r="D52" s="102" t="s">
        <v>46</v>
      </c>
    </row>
    <row r="53" spans="2:5" ht="29.25" customHeight="1" x14ac:dyDescent="0.25">
      <c r="B53" s="292" t="s">
        <v>97</v>
      </c>
      <c r="C53" s="293"/>
      <c r="D53" s="107"/>
    </row>
    <row r="54" spans="2:5" ht="27.75" customHeight="1" x14ac:dyDescent="0.25">
      <c r="B54" s="274" t="s">
        <v>98</v>
      </c>
      <c r="C54" s="275"/>
      <c r="D54" s="48"/>
    </row>
    <row r="55" spans="2:5" x14ac:dyDescent="0.25">
      <c r="B55" s="274" t="s">
        <v>99</v>
      </c>
      <c r="C55" s="275"/>
      <c r="D55" s="48"/>
    </row>
    <row r="56" spans="2:5" x14ac:dyDescent="0.25">
      <c r="B56" s="274" t="s">
        <v>100</v>
      </c>
      <c r="C56" s="275"/>
      <c r="D56" s="48"/>
    </row>
    <row r="57" spans="2:5" ht="30.75" customHeight="1" thickBot="1" x14ac:dyDescent="0.3">
      <c r="B57" s="294" t="s">
        <v>101</v>
      </c>
      <c r="C57" s="295"/>
      <c r="D57" s="108"/>
    </row>
    <row r="58" spans="2:5" ht="14.4" thickBot="1" x14ac:dyDescent="0.3">
      <c r="B58" s="296" t="s">
        <v>17</v>
      </c>
      <c r="C58" s="297"/>
      <c r="D58" s="103">
        <f>+(D53+D54+D55+D56+D57)/5</f>
        <v>0</v>
      </c>
    </row>
    <row r="59" spans="2:5" x14ac:dyDescent="0.25">
      <c r="D59" s="46"/>
    </row>
    <row r="60" spans="2:5" s="34" customFormat="1" ht="18" customHeight="1" thickBot="1" x14ac:dyDescent="0.3">
      <c r="B60" s="41" t="s">
        <v>47</v>
      </c>
      <c r="D60" s="46"/>
      <c r="E60" s="50"/>
    </row>
    <row r="61" spans="2:5" s="34" customFormat="1" ht="20.25" customHeight="1" thickBot="1" x14ac:dyDescent="0.3">
      <c r="B61" s="279" t="s">
        <v>48</v>
      </c>
      <c r="C61" s="280"/>
      <c r="D61" s="119" t="s">
        <v>46</v>
      </c>
    </row>
    <row r="62" spans="2:5" s="34" customFormat="1" ht="12.75" customHeight="1" x14ac:dyDescent="0.25">
      <c r="B62" s="298" t="s">
        <v>257</v>
      </c>
      <c r="C62" s="299"/>
      <c r="D62" s="97"/>
    </row>
    <row r="63" spans="2:5" s="34" customFormat="1" ht="12.75" customHeight="1" x14ac:dyDescent="0.25">
      <c r="B63" s="300" t="s">
        <v>258</v>
      </c>
      <c r="C63" s="301"/>
      <c r="D63" s="131"/>
    </row>
    <row r="64" spans="2:5" s="34" customFormat="1" ht="12.75" customHeight="1" x14ac:dyDescent="0.25">
      <c r="B64" s="300" t="s">
        <v>259</v>
      </c>
      <c r="C64" s="301"/>
      <c r="D64" s="131"/>
    </row>
    <row r="65" spans="2:5" s="34" customFormat="1" ht="12.75" customHeight="1" x14ac:dyDescent="0.25">
      <c r="B65" s="300" t="s">
        <v>260</v>
      </c>
      <c r="C65" s="301"/>
      <c r="D65" s="131"/>
    </row>
    <row r="66" spans="2:5" s="34" customFormat="1" ht="12.75" customHeight="1" x14ac:dyDescent="0.25">
      <c r="B66" s="300" t="s">
        <v>261</v>
      </c>
      <c r="C66" s="301"/>
      <c r="D66" s="131"/>
    </row>
    <row r="67" spans="2:5" s="34" customFormat="1" ht="12.75" customHeight="1" x14ac:dyDescent="0.25">
      <c r="B67" s="274" t="s">
        <v>262</v>
      </c>
      <c r="C67" s="275"/>
      <c r="D67" s="98"/>
    </row>
    <row r="68" spans="2:5" s="34" customFormat="1" ht="12.75" customHeight="1" x14ac:dyDescent="0.25">
      <c r="B68" s="274" t="s">
        <v>236</v>
      </c>
      <c r="C68" s="275"/>
      <c r="D68" s="98"/>
    </row>
    <row r="69" spans="2:5" s="34" customFormat="1" ht="12.75" customHeight="1" thickBot="1" x14ac:dyDescent="0.3">
      <c r="B69" s="274" t="s">
        <v>243</v>
      </c>
      <c r="C69" s="275"/>
      <c r="D69" s="98"/>
    </row>
    <row r="70" spans="2:5" s="34" customFormat="1" ht="14.4" thickBot="1" x14ac:dyDescent="0.3">
      <c r="B70" s="327" t="s">
        <v>49</v>
      </c>
      <c r="C70" s="328"/>
      <c r="D70" s="103">
        <f>+(D62+D63+D64+D65+D66+D67+D68+D69)/8</f>
        <v>0</v>
      </c>
    </row>
    <row r="71" spans="2:5" s="34" customFormat="1" ht="19.5" customHeight="1" thickBot="1" x14ac:dyDescent="0.3">
      <c r="B71" s="335" t="s">
        <v>50</v>
      </c>
      <c r="C71" s="336"/>
      <c r="D71" s="121">
        <f>+(D49*30%)+(D58*30%)+(D70*40%)</f>
        <v>0</v>
      </c>
    </row>
    <row r="72" spans="2:5" s="34" customFormat="1" ht="12.75" customHeight="1" x14ac:dyDescent="0.25">
      <c r="B72" s="31"/>
      <c r="C72" s="46"/>
      <c r="D72" s="31"/>
      <c r="E72" s="31"/>
    </row>
    <row r="73" spans="2:5" s="34" customFormat="1" x14ac:dyDescent="0.25">
      <c r="B73" s="50" t="s">
        <v>51</v>
      </c>
      <c r="C73" s="51"/>
      <c r="D73" s="50"/>
    </row>
    <row r="74" spans="2:5" s="34" customFormat="1" ht="15" customHeight="1" x14ac:dyDescent="0.25">
      <c r="B74" s="52"/>
      <c r="C74" s="53"/>
      <c r="D74" s="52"/>
      <c r="E74" s="54"/>
    </row>
    <row r="75" spans="2:5" s="34" customFormat="1" x14ac:dyDescent="0.25">
      <c r="B75" s="52"/>
      <c r="C75" s="53"/>
      <c r="D75" s="52"/>
    </row>
    <row r="76" spans="2:5" s="34" customFormat="1" x14ac:dyDescent="0.25">
      <c r="B76" s="52"/>
      <c r="C76" s="53"/>
      <c r="D76" s="52"/>
    </row>
    <row r="77" spans="2:5" s="34" customFormat="1" x14ac:dyDescent="0.25">
      <c r="B77" s="52"/>
      <c r="C77" s="53"/>
      <c r="D77" s="52"/>
    </row>
    <row r="78" spans="2:5" s="34" customFormat="1" x14ac:dyDescent="0.25">
      <c r="B78" s="52"/>
      <c r="C78" s="53"/>
      <c r="D78" s="52"/>
    </row>
    <row r="79" spans="2:5" x14ac:dyDescent="0.25">
      <c r="B79" s="52"/>
      <c r="C79" s="53"/>
      <c r="D79" s="52"/>
    </row>
    <row r="80" spans="2:5" x14ac:dyDescent="0.25">
      <c r="B80" s="55"/>
      <c r="C80" s="56"/>
      <c r="D80" s="55"/>
    </row>
    <row r="81" spans="2:5" x14ac:dyDescent="0.25">
      <c r="B81" s="34"/>
      <c r="C81" s="57"/>
      <c r="D81" s="34"/>
    </row>
    <row r="82" spans="2:5" x14ac:dyDescent="0.25">
      <c r="B82" s="34"/>
      <c r="C82" s="57"/>
      <c r="D82" s="34"/>
    </row>
    <row r="83" spans="2:5" x14ac:dyDescent="0.25">
      <c r="B83" s="34" t="s">
        <v>52</v>
      </c>
      <c r="C83" s="57" t="s">
        <v>52</v>
      </c>
      <c r="D83" s="34"/>
    </row>
    <row r="84" spans="2:5" ht="51" customHeight="1" x14ac:dyDescent="0.25">
      <c r="B84" s="58" t="s">
        <v>53</v>
      </c>
      <c r="C84" s="92" t="s">
        <v>54</v>
      </c>
      <c r="D84" s="58"/>
    </row>
    <row r="85" spans="2:5" x14ac:dyDescent="0.25">
      <c r="B85" s="34"/>
      <c r="C85" s="57"/>
      <c r="D85" s="34"/>
    </row>
    <row r="86" spans="2:5" x14ac:dyDescent="0.25">
      <c r="B86" s="34" t="s">
        <v>52</v>
      </c>
      <c r="C86" s="57"/>
      <c r="D86" s="34"/>
    </row>
    <row r="87" spans="2:5" x14ac:dyDescent="0.25">
      <c r="B87" s="60" t="s">
        <v>55</v>
      </c>
      <c r="C87" s="57"/>
      <c r="D87" s="34"/>
    </row>
    <row r="88" spans="2:5" x14ac:dyDescent="0.25">
      <c r="B88" s="34"/>
      <c r="C88" s="57"/>
      <c r="D88" s="34"/>
    </row>
    <row r="94" spans="2:5" x14ac:dyDescent="0.25">
      <c r="B94" s="61"/>
    </row>
    <row r="96" spans="2:5" s="46" customFormat="1" x14ac:dyDescent="0.25">
      <c r="B96" s="62"/>
      <c r="D96" s="31"/>
      <c r="E96" s="31"/>
    </row>
  </sheetData>
  <mergeCells count="58">
    <mergeCell ref="B21:C21"/>
    <mergeCell ref="B1:C1"/>
    <mergeCell ref="B6:D6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61:C61"/>
    <mergeCell ref="B46:C46"/>
    <mergeCell ref="B47:C47"/>
    <mergeCell ref="B48:C48"/>
    <mergeCell ref="B49:C49"/>
    <mergeCell ref="B52:C52"/>
    <mergeCell ref="B53:C53"/>
    <mergeCell ref="B54:C54"/>
    <mergeCell ref="B55:C55"/>
    <mergeCell ref="B56:C56"/>
    <mergeCell ref="B57:C57"/>
    <mergeCell ref="B58:C58"/>
    <mergeCell ref="B68:C68"/>
    <mergeCell ref="B69:C69"/>
    <mergeCell ref="B70:C70"/>
    <mergeCell ref="B71:C71"/>
    <mergeCell ref="B62:C62"/>
    <mergeCell ref="B63:C63"/>
    <mergeCell ref="B64:C64"/>
    <mergeCell ref="B65:C65"/>
    <mergeCell ref="B66:C66"/>
    <mergeCell ref="B67:C67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43" max="3" man="1"/>
    <brk id="87" min="1" max="6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1:E89"/>
  <sheetViews>
    <sheetView zoomScaleNormal="100" workbookViewId="0">
      <selection activeCell="I6" sqref="I6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4.88671875" style="46" customWidth="1"/>
    <col min="4" max="4" width="17.6640625" style="31" customWidth="1"/>
    <col min="5" max="251" width="11.554687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554687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554687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554687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554687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554687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554687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554687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554687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554687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554687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554687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554687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554687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554687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554687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554687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554687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554687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554687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554687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554687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554687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554687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554687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554687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554687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554687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554687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554687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554687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554687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554687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554687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554687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554687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554687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554687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554687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554687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554687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554687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554687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554687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554687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554687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554687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554687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554687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554687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554687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554687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554687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554687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554687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554687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554687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554687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554687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554687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554687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554687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554687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554687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200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ht="30" customHeight="1" x14ac:dyDescent="0.25">
      <c r="B52" s="292" t="s">
        <v>97</v>
      </c>
      <c r="C52" s="293"/>
      <c r="D52" s="107"/>
    </row>
    <row r="53" spans="2:5" ht="30" customHeight="1" x14ac:dyDescent="0.25">
      <c r="B53" s="274" t="s">
        <v>98</v>
      </c>
      <c r="C53" s="275"/>
      <c r="D53" s="48"/>
    </row>
    <row r="54" spans="2:5" x14ac:dyDescent="0.25">
      <c r="B54" s="274" t="s">
        <v>99</v>
      </c>
      <c r="C54" s="275"/>
      <c r="D54" s="48"/>
    </row>
    <row r="55" spans="2:5" x14ac:dyDescent="0.25">
      <c r="B55" s="274" t="s">
        <v>100</v>
      </c>
      <c r="C55" s="275"/>
      <c r="D55" s="48"/>
    </row>
    <row r="56" spans="2:5" ht="29.25" customHeight="1" thickBot="1" x14ac:dyDescent="0.3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298" t="s">
        <v>201</v>
      </c>
      <c r="C61" s="299"/>
      <c r="D61" s="97">
        <v>0</v>
      </c>
    </row>
    <row r="62" spans="2:5" s="34" customFormat="1" x14ac:dyDescent="0.25">
      <c r="B62" s="300" t="s">
        <v>202</v>
      </c>
      <c r="C62" s="301"/>
      <c r="D62" s="98">
        <v>0</v>
      </c>
    </row>
    <row r="63" spans="2:5" s="34" customFormat="1" x14ac:dyDescent="0.25">
      <c r="B63" s="274" t="s">
        <v>203</v>
      </c>
      <c r="C63" s="275"/>
      <c r="D63" s="98">
        <v>0</v>
      </c>
    </row>
    <row r="64" spans="2:5" s="34" customFormat="1" ht="14.4" thickBot="1" x14ac:dyDescent="0.3">
      <c r="B64" s="274" t="s">
        <v>204</v>
      </c>
      <c r="C64" s="275"/>
      <c r="D64" s="98">
        <v>0</v>
      </c>
    </row>
    <row r="65" spans="2:5" s="34" customFormat="1" ht="14.4" thickBot="1" x14ac:dyDescent="0.3">
      <c r="B65" s="327" t="s">
        <v>49</v>
      </c>
      <c r="C65" s="328"/>
      <c r="D65" s="103">
        <f>+(D61+D62+D63+D64)/4</f>
        <v>0</v>
      </c>
    </row>
    <row r="66" spans="2:5" s="34" customFormat="1" ht="19.5" customHeight="1" thickBot="1" x14ac:dyDescent="0.3">
      <c r="B66" s="335" t="s">
        <v>50</v>
      </c>
      <c r="C66" s="336"/>
      <c r="D66" s="121">
        <f>+(D48*30%)+(D57*30%)+(D65*40%)</f>
        <v>0</v>
      </c>
    </row>
    <row r="67" spans="2:5" s="34" customFormat="1" ht="12.75" customHeight="1" x14ac:dyDescent="0.25">
      <c r="B67" s="31"/>
      <c r="C67" s="46"/>
      <c r="D67" s="31"/>
      <c r="E67" s="31"/>
    </row>
    <row r="68" spans="2:5" s="34" customFormat="1" x14ac:dyDescent="0.25">
      <c r="B68" s="50" t="s">
        <v>51</v>
      </c>
      <c r="C68" s="51"/>
      <c r="D68" s="50"/>
    </row>
    <row r="69" spans="2:5" s="34" customFormat="1" ht="15" customHeight="1" x14ac:dyDescent="0.25">
      <c r="B69" s="52"/>
      <c r="C69" s="53"/>
      <c r="D69" s="52"/>
      <c r="E69" s="54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x14ac:dyDescent="0.25">
      <c r="B73" s="55"/>
      <c r="C73" s="56"/>
      <c r="D73" s="55"/>
    </row>
    <row r="74" spans="2:5" x14ac:dyDescent="0.25">
      <c r="B74" s="34"/>
      <c r="C74" s="57"/>
      <c r="D74" s="34"/>
    </row>
    <row r="75" spans="2:5" x14ac:dyDescent="0.25">
      <c r="B75" s="34"/>
      <c r="C75" s="57"/>
      <c r="D75" s="34"/>
    </row>
    <row r="76" spans="2:5" x14ac:dyDescent="0.25">
      <c r="B76" s="34" t="s">
        <v>52</v>
      </c>
      <c r="C76" s="57" t="s">
        <v>52</v>
      </c>
      <c r="D76" s="34"/>
    </row>
    <row r="77" spans="2:5" ht="51" customHeight="1" x14ac:dyDescent="0.25">
      <c r="B77" s="58" t="s">
        <v>53</v>
      </c>
      <c r="C77" s="92" t="s">
        <v>136</v>
      </c>
      <c r="D77" s="58"/>
    </row>
    <row r="78" spans="2:5" x14ac:dyDescent="0.25">
      <c r="B78" s="34"/>
      <c r="C78" s="57"/>
      <c r="D78" s="34"/>
    </row>
    <row r="79" spans="2:5" x14ac:dyDescent="0.25">
      <c r="B79" s="34" t="s">
        <v>52</v>
      </c>
      <c r="C79" s="57"/>
      <c r="D79" s="34"/>
    </row>
    <row r="80" spans="2:5" x14ac:dyDescent="0.25">
      <c r="B80" s="60" t="s">
        <v>55</v>
      </c>
      <c r="C80" s="57"/>
      <c r="D80" s="34"/>
    </row>
    <row r="81" spans="2:5" x14ac:dyDescent="0.25">
      <c r="B81" s="34"/>
      <c r="C81" s="57"/>
      <c r="D81" s="34"/>
    </row>
    <row r="87" spans="2:5" x14ac:dyDescent="0.25">
      <c r="B87" s="61"/>
    </row>
    <row r="89" spans="2:5" s="46" customFormat="1" x14ac:dyDescent="0.25">
      <c r="B89" s="62"/>
      <c r="D89" s="31"/>
      <c r="E89" s="31"/>
    </row>
  </sheetData>
  <mergeCells count="53">
    <mergeCell ref="B21:C21"/>
    <mergeCell ref="B1:C1"/>
    <mergeCell ref="B6:D6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61:C61"/>
    <mergeCell ref="B46:C46"/>
    <mergeCell ref="B47:C47"/>
    <mergeCell ref="B48:C48"/>
    <mergeCell ref="B51:C51"/>
    <mergeCell ref="B52:C52"/>
    <mergeCell ref="B53:C53"/>
    <mergeCell ref="B54:C54"/>
    <mergeCell ref="B55:C55"/>
    <mergeCell ref="B56:C56"/>
    <mergeCell ref="B57:C57"/>
    <mergeCell ref="B60:C60"/>
    <mergeCell ref="B63:C63"/>
    <mergeCell ref="B64:C64"/>
    <mergeCell ref="B65:C65"/>
    <mergeCell ref="B66:C66"/>
    <mergeCell ref="B62:C62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0" min="1" max="6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B1:E89"/>
  <sheetViews>
    <sheetView topLeftCell="A43" zoomScaleNormal="100" workbookViewId="0">
      <selection activeCell="D67" sqref="D67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33203125" style="46" customWidth="1"/>
    <col min="4" max="4" width="20.5546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165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ht="29.25" customHeight="1" x14ac:dyDescent="0.25">
      <c r="B52" s="292" t="s">
        <v>97</v>
      </c>
      <c r="C52" s="293"/>
      <c r="D52" s="107"/>
    </row>
    <row r="53" spans="2:5" ht="28.5" customHeight="1" x14ac:dyDescent="0.25">
      <c r="B53" s="274" t="s">
        <v>98</v>
      </c>
      <c r="C53" s="275"/>
      <c r="D53" s="48"/>
    </row>
    <row r="54" spans="2:5" x14ac:dyDescent="0.25">
      <c r="B54" s="274" t="s">
        <v>99</v>
      </c>
      <c r="C54" s="275"/>
      <c r="D54" s="48"/>
    </row>
    <row r="55" spans="2:5" x14ac:dyDescent="0.25">
      <c r="B55" s="274" t="s">
        <v>100</v>
      </c>
      <c r="C55" s="275"/>
      <c r="D55" s="48"/>
    </row>
    <row r="56" spans="2:5" ht="30.75" customHeight="1" thickBot="1" x14ac:dyDescent="0.3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298" t="s">
        <v>221</v>
      </c>
      <c r="C61" s="299"/>
      <c r="D61" s="97"/>
    </row>
    <row r="62" spans="2:5" s="34" customFormat="1" x14ac:dyDescent="0.25">
      <c r="B62" s="300" t="s">
        <v>222</v>
      </c>
      <c r="C62" s="301"/>
      <c r="D62" s="131"/>
    </row>
    <row r="63" spans="2:5" s="34" customFormat="1" x14ac:dyDescent="0.25">
      <c r="B63" s="274" t="s">
        <v>223</v>
      </c>
      <c r="C63" s="275"/>
      <c r="D63" s="98"/>
    </row>
    <row r="64" spans="2:5" s="34" customFormat="1" ht="14.4" thickBot="1" x14ac:dyDescent="0.3">
      <c r="B64" s="274" t="s">
        <v>224</v>
      </c>
      <c r="C64" s="275"/>
      <c r="D64" s="98"/>
    </row>
    <row r="65" spans="2:5" s="34" customFormat="1" ht="14.4" thickBot="1" x14ac:dyDescent="0.3">
      <c r="B65" s="327" t="s">
        <v>49</v>
      </c>
      <c r="C65" s="328"/>
      <c r="D65" s="103">
        <f>+(D61+D62+D63+D64)/4</f>
        <v>0</v>
      </c>
    </row>
    <row r="66" spans="2:5" s="34" customFormat="1" ht="19.5" customHeight="1" thickBot="1" x14ac:dyDescent="0.3">
      <c r="B66" s="335" t="s">
        <v>50</v>
      </c>
      <c r="C66" s="336"/>
      <c r="D66" s="121">
        <f>+(D48*30%)+(D57*30%)+(D65*40%)</f>
        <v>0</v>
      </c>
    </row>
    <row r="67" spans="2:5" s="34" customFormat="1" ht="12.75" customHeight="1" x14ac:dyDescent="0.25">
      <c r="B67" s="31"/>
      <c r="C67" s="46"/>
      <c r="D67" s="31"/>
      <c r="E67" s="31"/>
    </row>
    <row r="68" spans="2:5" s="34" customFormat="1" x14ac:dyDescent="0.25">
      <c r="B68" s="50" t="s">
        <v>51</v>
      </c>
      <c r="C68" s="51"/>
      <c r="D68" s="50"/>
    </row>
    <row r="69" spans="2:5" s="34" customFormat="1" ht="15" customHeight="1" x14ac:dyDescent="0.25">
      <c r="B69" s="52"/>
      <c r="C69" s="53"/>
      <c r="D69" s="52"/>
      <c r="E69" s="54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x14ac:dyDescent="0.25">
      <c r="B73" s="55"/>
      <c r="C73" s="56"/>
      <c r="D73" s="55"/>
    </row>
    <row r="74" spans="2:5" x14ac:dyDescent="0.25">
      <c r="B74" s="34"/>
      <c r="C74" s="57"/>
      <c r="D74" s="34"/>
    </row>
    <row r="75" spans="2:5" x14ac:dyDescent="0.25">
      <c r="B75" s="34"/>
      <c r="C75" s="57"/>
      <c r="D75" s="34"/>
    </row>
    <row r="76" spans="2:5" x14ac:dyDescent="0.25">
      <c r="B76" s="34" t="s">
        <v>52</v>
      </c>
      <c r="C76" s="57" t="s">
        <v>52</v>
      </c>
      <c r="D76" s="34"/>
    </row>
    <row r="77" spans="2:5" ht="51" customHeight="1" x14ac:dyDescent="0.25">
      <c r="B77" s="58" t="s">
        <v>53</v>
      </c>
      <c r="C77" s="92" t="s">
        <v>136</v>
      </c>
      <c r="D77" s="58"/>
    </row>
    <row r="78" spans="2:5" x14ac:dyDescent="0.25">
      <c r="B78" s="34"/>
      <c r="C78" s="57"/>
      <c r="D78" s="34"/>
    </row>
    <row r="79" spans="2:5" x14ac:dyDescent="0.25">
      <c r="B79" s="34" t="s">
        <v>52</v>
      </c>
      <c r="C79" s="57"/>
      <c r="D79" s="34"/>
    </row>
    <row r="80" spans="2:5" x14ac:dyDescent="0.25">
      <c r="B80" s="60" t="s">
        <v>55</v>
      </c>
      <c r="C80" s="57"/>
      <c r="D80" s="34"/>
    </row>
    <row r="81" spans="2:5" x14ac:dyDescent="0.25">
      <c r="B81" s="34"/>
      <c r="C81" s="57"/>
      <c r="D81" s="34"/>
    </row>
    <row r="87" spans="2:5" x14ac:dyDescent="0.25">
      <c r="B87" s="61"/>
    </row>
    <row r="89" spans="2:5" s="46" customFormat="1" x14ac:dyDescent="0.25">
      <c r="B89" s="62"/>
      <c r="D89" s="31"/>
      <c r="E89" s="31"/>
    </row>
  </sheetData>
  <mergeCells count="53">
    <mergeCell ref="B65:C65"/>
    <mergeCell ref="B66:C66"/>
    <mergeCell ref="B57:C57"/>
    <mergeCell ref="B60:C60"/>
    <mergeCell ref="B61:C61"/>
    <mergeCell ref="B63:C63"/>
    <mergeCell ref="B64:C64"/>
    <mergeCell ref="B62:C62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0" min="1" max="6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E88"/>
  <sheetViews>
    <sheetView topLeftCell="A60" zoomScaleNormal="100" workbookViewId="0">
      <selection activeCell="B15" sqref="B15:D65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4.88671875" style="46" customWidth="1"/>
    <col min="4" max="4" width="17.332031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166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ht="28.5" customHeight="1" x14ac:dyDescent="0.25">
      <c r="B52" s="292" t="s">
        <v>97</v>
      </c>
      <c r="C52" s="293"/>
      <c r="D52" s="107"/>
    </row>
    <row r="53" spans="2:5" ht="28.5" customHeight="1" x14ac:dyDescent="0.25">
      <c r="B53" s="274" t="s">
        <v>98</v>
      </c>
      <c r="C53" s="275"/>
      <c r="D53" s="48"/>
    </row>
    <row r="54" spans="2:5" x14ac:dyDescent="0.25">
      <c r="B54" s="274" t="s">
        <v>99</v>
      </c>
      <c r="C54" s="275"/>
      <c r="D54" s="48"/>
    </row>
    <row r="55" spans="2:5" x14ac:dyDescent="0.25">
      <c r="B55" s="274" t="s">
        <v>100</v>
      </c>
      <c r="C55" s="275"/>
      <c r="D55" s="48"/>
    </row>
    <row r="56" spans="2:5" ht="30" customHeight="1" thickBot="1" x14ac:dyDescent="0.3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94" customFormat="1" x14ac:dyDescent="0.3">
      <c r="B61" s="298" t="s">
        <v>168</v>
      </c>
      <c r="C61" s="299"/>
      <c r="D61" s="97">
        <v>0</v>
      </c>
    </row>
    <row r="62" spans="2:5" s="94" customFormat="1" x14ac:dyDescent="0.3">
      <c r="B62" s="274" t="s">
        <v>169</v>
      </c>
      <c r="C62" s="275"/>
      <c r="D62" s="98">
        <v>0</v>
      </c>
    </row>
    <row r="63" spans="2:5" s="94" customFormat="1" ht="14.4" thickBot="1" x14ac:dyDescent="0.35">
      <c r="B63" s="274" t="s">
        <v>167</v>
      </c>
      <c r="C63" s="275"/>
      <c r="D63" s="98">
        <v>0</v>
      </c>
    </row>
    <row r="64" spans="2:5" s="34" customFormat="1" ht="14.4" thickBot="1" x14ac:dyDescent="0.3">
      <c r="B64" s="327" t="s">
        <v>49</v>
      </c>
      <c r="C64" s="328"/>
      <c r="D64" s="103">
        <f>+(D61+D62+D63)/3</f>
        <v>0</v>
      </c>
    </row>
    <row r="65" spans="2:5" s="34" customFormat="1" ht="19.5" customHeight="1" thickBot="1" x14ac:dyDescent="0.3">
      <c r="B65" s="335" t="s">
        <v>50</v>
      </c>
      <c r="C65" s="336"/>
      <c r="D65" s="121">
        <f>+(D48*30%)+(D57*30%)+(D64*40%)</f>
        <v>0</v>
      </c>
    </row>
    <row r="66" spans="2:5" s="34" customFormat="1" ht="12.75" customHeight="1" x14ac:dyDescent="0.25">
      <c r="B66" s="31"/>
      <c r="C66" s="46"/>
      <c r="D66" s="31"/>
      <c r="E66" s="31"/>
    </row>
    <row r="67" spans="2:5" s="34" customFormat="1" x14ac:dyDescent="0.25">
      <c r="B67" s="50" t="s">
        <v>51</v>
      </c>
      <c r="C67" s="51"/>
      <c r="D67" s="50"/>
    </row>
    <row r="68" spans="2:5" s="34" customFormat="1" ht="15" customHeight="1" x14ac:dyDescent="0.25">
      <c r="B68" s="52"/>
      <c r="C68" s="53"/>
      <c r="D68" s="52"/>
      <c r="E68" s="54"/>
    </row>
    <row r="69" spans="2:5" s="34" customFormat="1" x14ac:dyDescent="0.25">
      <c r="B69" s="52"/>
      <c r="C69" s="53"/>
      <c r="D69" s="52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x14ac:dyDescent="0.25">
      <c r="B72" s="55"/>
      <c r="C72" s="56"/>
      <c r="D72" s="55"/>
    </row>
    <row r="73" spans="2:5" x14ac:dyDescent="0.25">
      <c r="B73" s="34"/>
      <c r="C73" s="57"/>
      <c r="D73" s="34"/>
    </row>
    <row r="74" spans="2:5" x14ac:dyDescent="0.25">
      <c r="B74" s="34"/>
      <c r="C74" s="57"/>
      <c r="D74" s="34"/>
    </row>
    <row r="75" spans="2:5" x14ac:dyDescent="0.25">
      <c r="B75" s="34" t="s">
        <v>52</v>
      </c>
      <c r="C75" s="57" t="s">
        <v>52</v>
      </c>
      <c r="D75" s="34"/>
    </row>
    <row r="76" spans="2:5" ht="51" customHeight="1" x14ac:dyDescent="0.25">
      <c r="B76" s="58" t="s">
        <v>53</v>
      </c>
      <c r="C76" s="92" t="s">
        <v>136</v>
      </c>
      <c r="D76" s="58"/>
    </row>
    <row r="77" spans="2:5" x14ac:dyDescent="0.25">
      <c r="B77" s="34"/>
      <c r="C77" s="57"/>
      <c r="D77" s="34"/>
    </row>
    <row r="78" spans="2:5" x14ac:dyDescent="0.25">
      <c r="B78" s="34" t="s">
        <v>52</v>
      </c>
      <c r="C78" s="57"/>
      <c r="D78" s="34"/>
    </row>
    <row r="79" spans="2:5" x14ac:dyDescent="0.25">
      <c r="B79" s="60" t="s">
        <v>55</v>
      </c>
      <c r="C79" s="57"/>
      <c r="D79" s="34"/>
    </row>
    <row r="80" spans="2:5" x14ac:dyDescent="0.25">
      <c r="B80" s="34"/>
      <c r="C80" s="57"/>
      <c r="D80" s="34"/>
    </row>
    <row r="86" spans="2:5" x14ac:dyDescent="0.25">
      <c r="B86" s="61"/>
    </row>
    <row r="88" spans="2:5" s="46" customFormat="1" x14ac:dyDescent="0.25">
      <c r="B88" s="62"/>
      <c r="D88" s="31"/>
      <c r="E88" s="31"/>
    </row>
  </sheetData>
  <mergeCells count="52">
    <mergeCell ref="B64:C64"/>
    <mergeCell ref="B65:C65"/>
    <mergeCell ref="B57:C57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79" min="1" max="6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B1:E90"/>
  <sheetViews>
    <sheetView topLeftCell="A44" zoomScaleNormal="100" workbookViewId="0">
      <selection activeCell="F64" sqref="F64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6.109375" style="46" customWidth="1"/>
    <col min="4" max="4" width="16.88671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170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>
      <c r="D14" s="46"/>
    </row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x14ac:dyDescent="0.25">
      <c r="B40" s="310" t="s">
        <v>134</v>
      </c>
      <c r="C40" s="311"/>
      <c r="D40" s="116"/>
    </row>
    <row r="41" spans="2:4" ht="14.4" thickBot="1" x14ac:dyDescent="0.3">
      <c r="B41" s="310" t="s">
        <v>135</v>
      </c>
      <c r="C41" s="311"/>
      <c r="D41" s="116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90" t="s">
        <v>45</v>
      </c>
      <c r="C51" s="291"/>
      <c r="D51" s="102" t="s">
        <v>46</v>
      </c>
    </row>
    <row r="52" spans="2:5" ht="30" customHeight="1" x14ac:dyDescent="0.25">
      <c r="B52" s="292" t="s">
        <v>97</v>
      </c>
      <c r="C52" s="293"/>
      <c r="D52" s="107"/>
    </row>
    <row r="53" spans="2:5" ht="30" customHeight="1" x14ac:dyDescent="0.25">
      <c r="B53" s="274" t="s">
        <v>98</v>
      </c>
      <c r="C53" s="275"/>
      <c r="D53" s="48"/>
    </row>
    <row r="54" spans="2:5" x14ac:dyDescent="0.25">
      <c r="B54" s="274" t="s">
        <v>99</v>
      </c>
      <c r="C54" s="275"/>
      <c r="D54" s="48"/>
    </row>
    <row r="55" spans="2:5" x14ac:dyDescent="0.25">
      <c r="B55" s="274" t="s">
        <v>100</v>
      </c>
      <c r="C55" s="275"/>
      <c r="D55" s="48"/>
    </row>
    <row r="56" spans="2:5" ht="30.75" customHeight="1" thickBot="1" x14ac:dyDescent="0.3">
      <c r="B56" s="294" t="s">
        <v>101</v>
      </c>
      <c r="C56" s="295"/>
      <c r="D56" s="108"/>
    </row>
    <row r="57" spans="2:5" ht="14.4" thickBot="1" x14ac:dyDescent="0.3">
      <c r="B57" s="296" t="s">
        <v>17</v>
      </c>
      <c r="C57" s="297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95" customFormat="1" x14ac:dyDescent="0.3">
      <c r="B61" s="298" t="s">
        <v>225</v>
      </c>
      <c r="C61" s="299"/>
      <c r="D61" s="97"/>
    </row>
    <row r="62" spans="2:5" s="95" customFormat="1" x14ac:dyDescent="0.3">
      <c r="B62" s="300" t="s">
        <v>226</v>
      </c>
      <c r="C62" s="301"/>
      <c r="D62" s="131"/>
    </row>
    <row r="63" spans="2:5" s="95" customFormat="1" x14ac:dyDescent="0.3">
      <c r="B63" s="300" t="s">
        <v>227</v>
      </c>
      <c r="C63" s="301"/>
      <c r="D63" s="131"/>
    </row>
    <row r="64" spans="2:5" s="95" customFormat="1" x14ac:dyDescent="0.3">
      <c r="B64" s="274" t="s">
        <v>228</v>
      </c>
      <c r="C64" s="275"/>
      <c r="D64" s="98"/>
    </row>
    <row r="65" spans="2:5" s="95" customFormat="1" ht="14.4" thickBot="1" x14ac:dyDescent="0.35">
      <c r="B65" s="274" t="s">
        <v>229</v>
      </c>
      <c r="C65" s="275"/>
      <c r="D65" s="98"/>
    </row>
    <row r="66" spans="2:5" s="34" customFormat="1" ht="14.4" thickBot="1" x14ac:dyDescent="0.3">
      <c r="B66" s="327" t="s">
        <v>49</v>
      </c>
      <c r="C66" s="328"/>
      <c r="D66" s="103">
        <f>+(D61+D62+D63+D64+D65)/5</f>
        <v>0</v>
      </c>
    </row>
    <row r="67" spans="2:5" s="34" customFormat="1" ht="19.5" customHeight="1" thickBot="1" x14ac:dyDescent="0.3">
      <c r="B67" s="335" t="s">
        <v>50</v>
      </c>
      <c r="C67" s="336"/>
      <c r="D67" s="121">
        <f>+(D48*30%)+(D57*30%)+(D66*40%)</f>
        <v>0</v>
      </c>
    </row>
    <row r="68" spans="2:5" s="34" customFormat="1" ht="12.75" customHeight="1" x14ac:dyDescent="0.25">
      <c r="B68" s="31"/>
      <c r="D68" s="46"/>
      <c r="E68" s="31"/>
    </row>
    <row r="69" spans="2:5" s="34" customFormat="1" x14ac:dyDescent="0.25">
      <c r="B69" s="50" t="s">
        <v>51</v>
      </c>
      <c r="C69" s="51"/>
      <c r="D69" s="50"/>
    </row>
    <row r="70" spans="2:5" s="34" customFormat="1" ht="15" customHeight="1" x14ac:dyDescent="0.25">
      <c r="B70" s="52"/>
      <c r="C70" s="53"/>
      <c r="D70" s="52"/>
      <c r="E70" s="54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s="34" customFormat="1" x14ac:dyDescent="0.25">
      <c r="B73" s="52"/>
      <c r="C73" s="53"/>
      <c r="D73" s="52"/>
    </row>
    <row r="74" spans="2:5" x14ac:dyDescent="0.25">
      <c r="B74" s="55"/>
      <c r="C74" s="56"/>
      <c r="D74" s="55"/>
    </row>
    <row r="75" spans="2:5" x14ac:dyDescent="0.25">
      <c r="B75" s="34"/>
      <c r="C75" s="57"/>
      <c r="D75" s="34"/>
    </row>
    <row r="76" spans="2:5" x14ac:dyDescent="0.25">
      <c r="B76" s="34"/>
      <c r="C76" s="57"/>
      <c r="D76" s="34"/>
    </row>
    <row r="77" spans="2:5" x14ac:dyDescent="0.25">
      <c r="B77" s="34" t="s">
        <v>52</v>
      </c>
      <c r="C77" s="57" t="s">
        <v>52</v>
      </c>
      <c r="D77" s="34"/>
    </row>
    <row r="78" spans="2:5" ht="51" customHeight="1" x14ac:dyDescent="0.25">
      <c r="B78" s="58" t="s">
        <v>53</v>
      </c>
      <c r="C78" s="59" t="s">
        <v>136</v>
      </c>
      <c r="D78" s="58"/>
    </row>
    <row r="79" spans="2:5" x14ac:dyDescent="0.25">
      <c r="B79" s="34"/>
      <c r="C79" s="57"/>
      <c r="D79" s="34"/>
    </row>
    <row r="80" spans="2:5" x14ac:dyDescent="0.25">
      <c r="B80" s="34" t="s">
        <v>52</v>
      </c>
      <c r="C80" s="57"/>
      <c r="D80" s="34"/>
    </row>
    <row r="81" spans="2:5" x14ac:dyDescent="0.25">
      <c r="B81" s="60" t="s">
        <v>55</v>
      </c>
      <c r="C81" s="57"/>
      <c r="D81" s="34"/>
    </row>
    <row r="82" spans="2:5" x14ac:dyDescent="0.25">
      <c r="B82" s="34"/>
      <c r="C82" s="57"/>
      <c r="D82" s="34"/>
    </row>
    <row r="88" spans="2:5" x14ac:dyDescent="0.25">
      <c r="B88" s="61"/>
    </row>
    <row r="90" spans="2:5" s="46" customFormat="1" x14ac:dyDescent="0.25">
      <c r="B90" s="62"/>
      <c r="D90" s="31"/>
      <c r="E90" s="31"/>
    </row>
  </sheetData>
  <mergeCells count="54">
    <mergeCell ref="B66:C66"/>
    <mergeCell ref="B67:C67"/>
    <mergeCell ref="B57:C57"/>
    <mergeCell ref="B60:C60"/>
    <mergeCell ref="B61:C61"/>
    <mergeCell ref="B64:C64"/>
    <mergeCell ref="B65:C65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1" min="1" max="6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B1:E88"/>
  <sheetViews>
    <sheetView topLeftCell="A47" zoomScaleNormal="100" workbookViewId="0">
      <selection activeCell="D65" sqref="D65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88671875" style="46" customWidth="1"/>
    <col min="4" max="4" width="16.66406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171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ht="16.5" customHeight="1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ht="16.5" customHeight="1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7.25" customHeight="1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28</v>
      </c>
      <c r="C32" s="249"/>
      <c r="D32" s="113" t="s">
        <v>12</v>
      </c>
    </row>
    <row r="33" spans="2:4" x14ac:dyDescent="0.25">
      <c r="B33" s="306" t="s">
        <v>138</v>
      </c>
      <c r="C33" s="307"/>
      <c r="D33" s="97"/>
    </row>
    <row r="34" spans="2:4" x14ac:dyDescent="0.25">
      <c r="B34" s="308" t="s">
        <v>139</v>
      </c>
      <c r="C34" s="309"/>
      <c r="D34" s="98"/>
    </row>
    <row r="35" spans="2:4" ht="14.4" thickBot="1" x14ac:dyDescent="0.3">
      <c r="B35" s="310" t="s">
        <v>140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33</v>
      </c>
      <c r="C37" s="249"/>
      <c r="D37" s="113" t="s">
        <v>12</v>
      </c>
    </row>
    <row r="38" spans="2:4" x14ac:dyDescent="0.25">
      <c r="B38" s="306" t="s">
        <v>70</v>
      </c>
      <c r="C38" s="307"/>
      <c r="D38" s="97"/>
    </row>
    <row r="39" spans="2:4" x14ac:dyDescent="0.25">
      <c r="B39" s="308" t="s">
        <v>71</v>
      </c>
      <c r="C39" s="309"/>
      <c r="D39" s="98"/>
    </row>
    <row r="40" spans="2:4" ht="14.4" thickBot="1" x14ac:dyDescent="0.3">
      <c r="B40" s="310" t="s">
        <v>72</v>
      </c>
      <c r="C40" s="311"/>
      <c r="D40" s="116"/>
    </row>
    <row r="41" spans="2:4" ht="14.4" thickBot="1" x14ac:dyDescent="0.3">
      <c r="B41" s="332" t="s">
        <v>17</v>
      </c>
      <c r="C41" s="332"/>
      <c r="D41" s="124">
        <f>(D38+D39+D40)/3</f>
        <v>0</v>
      </c>
    </row>
    <row r="42" spans="2:4" ht="15.75" customHeight="1" thickBot="1" x14ac:dyDescent="0.3">
      <c r="B42" s="249" t="s">
        <v>66</v>
      </c>
      <c r="C42" s="249"/>
      <c r="D42" s="102" t="s">
        <v>12</v>
      </c>
    </row>
    <row r="43" spans="2:4" x14ac:dyDescent="0.25">
      <c r="B43" s="308" t="s">
        <v>67</v>
      </c>
      <c r="C43" s="309"/>
      <c r="D43" s="131"/>
    </row>
    <row r="44" spans="2:4" x14ac:dyDescent="0.25">
      <c r="B44" s="308" t="s">
        <v>68</v>
      </c>
      <c r="C44" s="309"/>
      <c r="D44" s="98"/>
    </row>
    <row r="45" spans="2:4" ht="14.4" thickBot="1" x14ac:dyDescent="0.3">
      <c r="B45" s="310" t="s">
        <v>69</v>
      </c>
      <c r="C45" s="311"/>
      <c r="D45" s="116"/>
    </row>
    <row r="46" spans="2:4" ht="14.4" thickBot="1" x14ac:dyDescent="0.3">
      <c r="B46" s="332" t="s">
        <v>17</v>
      </c>
      <c r="C46" s="332"/>
      <c r="D46" s="124">
        <f>(D43+D44+D45)/3</f>
        <v>0</v>
      </c>
    </row>
    <row r="47" spans="2:4" ht="14.4" thickBot="1" x14ac:dyDescent="0.3">
      <c r="B47" s="344" t="s">
        <v>43</v>
      </c>
      <c r="C47" s="344"/>
      <c r="D47" s="102">
        <f>+(D20+D25+D30+D41+D46+D36)/6</f>
        <v>0</v>
      </c>
    </row>
    <row r="48" spans="2:4" ht="10.5" customHeight="1" x14ac:dyDescent="0.25">
      <c r="D48" s="46"/>
    </row>
    <row r="49" spans="2:5" ht="14.4" thickBot="1" x14ac:dyDescent="0.3">
      <c r="B49" s="41" t="s">
        <v>44</v>
      </c>
      <c r="D49" s="46"/>
    </row>
    <row r="50" spans="2:5" ht="21" customHeight="1" thickBot="1" x14ac:dyDescent="0.3">
      <c r="B50" s="247" t="s">
        <v>45</v>
      </c>
      <c r="C50" s="248"/>
      <c r="D50" s="102" t="s">
        <v>46</v>
      </c>
    </row>
    <row r="51" spans="2:5" ht="32.25" customHeight="1" x14ac:dyDescent="0.25">
      <c r="B51" s="345" t="s">
        <v>97</v>
      </c>
      <c r="C51" s="346"/>
      <c r="D51" s="107"/>
    </row>
    <row r="52" spans="2:5" ht="30" customHeight="1" x14ac:dyDescent="0.25">
      <c r="B52" s="347" t="s">
        <v>98</v>
      </c>
      <c r="C52" s="348"/>
      <c r="D52" s="48"/>
    </row>
    <row r="53" spans="2:5" ht="16.5" customHeight="1" x14ac:dyDescent="0.25">
      <c r="B53" s="347" t="s">
        <v>99</v>
      </c>
      <c r="C53" s="348"/>
      <c r="D53" s="48"/>
    </row>
    <row r="54" spans="2:5" x14ac:dyDescent="0.25">
      <c r="B54" s="347" t="s">
        <v>100</v>
      </c>
      <c r="C54" s="348"/>
      <c r="D54" s="48"/>
    </row>
    <row r="55" spans="2:5" ht="30.75" customHeight="1" thickBot="1" x14ac:dyDescent="0.3">
      <c r="B55" s="349" t="s">
        <v>101</v>
      </c>
      <c r="C55" s="350"/>
      <c r="D55" s="108"/>
    </row>
    <row r="56" spans="2:5" ht="14.4" thickBot="1" x14ac:dyDescent="0.3">
      <c r="B56" s="258" t="s">
        <v>17</v>
      </c>
      <c r="C56" s="259"/>
      <c r="D56" s="103">
        <f>+(D51+D52+D53+D54+D55)/5</f>
        <v>0</v>
      </c>
    </row>
    <row r="57" spans="2:5" x14ac:dyDescent="0.25">
      <c r="D57" s="46"/>
    </row>
    <row r="58" spans="2:5" s="34" customFormat="1" ht="18" customHeight="1" thickBot="1" x14ac:dyDescent="0.3">
      <c r="B58" s="41" t="s">
        <v>47</v>
      </c>
      <c r="D58" s="46"/>
      <c r="E58" s="50"/>
    </row>
    <row r="59" spans="2:5" s="34" customFormat="1" ht="20.25" customHeight="1" thickBot="1" x14ac:dyDescent="0.3">
      <c r="B59" s="279" t="s">
        <v>48</v>
      </c>
      <c r="C59" s="280"/>
      <c r="D59" s="119" t="s">
        <v>46</v>
      </c>
    </row>
    <row r="60" spans="2:5" s="34" customFormat="1" x14ac:dyDescent="0.25">
      <c r="B60" s="345" t="s">
        <v>230</v>
      </c>
      <c r="C60" s="346"/>
      <c r="D60" s="97"/>
    </row>
    <row r="61" spans="2:5" s="34" customFormat="1" ht="16.5" customHeight="1" x14ac:dyDescent="0.25">
      <c r="B61" s="347" t="s">
        <v>231</v>
      </c>
      <c r="C61" s="348"/>
      <c r="D61" s="98"/>
    </row>
    <row r="62" spans="2:5" s="34" customFormat="1" x14ac:dyDescent="0.25">
      <c r="B62" s="347" t="s">
        <v>232</v>
      </c>
      <c r="C62" s="348"/>
      <c r="D62" s="98"/>
    </row>
    <row r="63" spans="2:5" s="34" customFormat="1" ht="14.4" thickBot="1" x14ac:dyDescent="0.3">
      <c r="B63" s="349" t="s">
        <v>137</v>
      </c>
      <c r="C63" s="350"/>
      <c r="D63" s="98"/>
    </row>
    <row r="64" spans="2:5" s="34" customFormat="1" ht="14.4" thickBot="1" x14ac:dyDescent="0.3">
      <c r="B64" s="351" t="s">
        <v>49</v>
      </c>
      <c r="C64" s="352"/>
      <c r="D64" s="103">
        <f>+(D60+D61+D62+D63)/4</f>
        <v>0</v>
      </c>
    </row>
    <row r="65" spans="2:5" s="34" customFormat="1" ht="19.5" customHeight="1" thickBot="1" x14ac:dyDescent="0.3">
      <c r="B65" s="335" t="s">
        <v>50</v>
      </c>
      <c r="C65" s="336"/>
      <c r="D65" s="121">
        <f>+(D47*30%)+(D56*30%)+(D64*40%)</f>
        <v>0</v>
      </c>
    </row>
    <row r="66" spans="2:5" s="34" customFormat="1" ht="12.75" customHeight="1" x14ac:dyDescent="0.25">
      <c r="B66" s="31"/>
      <c r="C66" s="46"/>
      <c r="D66" s="31"/>
      <c r="E66" s="31"/>
    </row>
    <row r="67" spans="2:5" s="34" customFormat="1" x14ac:dyDescent="0.25">
      <c r="B67" s="50" t="s">
        <v>51</v>
      </c>
      <c r="C67" s="51"/>
      <c r="D67" s="50"/>
    </row>
    <row r="68" spans="2:5" s="34" customFormat="1" ht="15" customHeight="1" x14ac:dyDescent="0.25">
      <c r="B68" s="52"/>
      <c r="C68" s="53"/>
      <c r="D68" s="52"/>
      <c r="E68" s="54"/>
    </row>
    <row r="69" spans="2:5" s="34" customFormat="1" x14ac:dyDescent="0.25">
      <c r="B69" s="52"/>
      <c r="C69" s="53"/>
      <c r="D69" s="52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x14ac:dyDescent="0.25">
      <c r="B72" s="55"/>
      <c r="C72" s="56"/>
      <c r="D72" s="55"/>
    </row>
    <row r="73" spans="2:5" x14ac:dyDescent="0.25">
      <c r="B73" s="34"/>
      <c r="C73" s="57"/>
      <c r="D73" s="34"/>
    </row>
    <row r="74" spans="2:5" x14ac:dyDescent="0.25">
      <c r="B74" s="34"/>
      <c r="C74" s="57"/>
      <c r="D74" s="34"/>
    </row>
    <row r="75" spans="2:5" x14ac:dyDescent="0.25">
      <c r="B75" s="34" t="s">
        <v>52</v>
      </c>
      <c r="C75" s="57" t="s">
        <v>52</v>
      </c>
      <c r="D75" s="34"/>
    </row>
    <row r="76" spans="2:5" ht="51" customHeight="1" x14ac:dyDescent="0.25">
      <c r="B76" s="58" t="s">
        <v>53</v>
      </c>
      <c r="C76" s="59" t="s">
        <v>136</v>
      </c>
      <c r="D76" s="58"/>
    </row>
    <row r="77" spans="2:5" x14ac:dyDescent="0.25">
      <c r="B77" s="34"/>
      <c r="C77" s="57"/>
      <c r="D77" s="34"/>
    </row>
    <row r="78" spans="2:5" x14ac:dyDescent="0.25">
      <c r="B78" s="34" t="s">
        <v>52</v>
      </c>
      <c r="C78" s="57"/>
      <c r="D78" s="34"/>
    </row>
    <row r="79" spans="2:5" x14ac:dyDescent="0.25">
      <c r="B79" s="60" t="s">
        <v>55</v>
      </c>
      <c r="C79" s="57"/>
      <c r="D79" s="34"/>
    </row>
    <row r="80" spans="2:5" x14ac:dyDescent="0.25">
      <c r="B80" s="34"/>
      <c r="C80" s="57"/>
      <c r="D80" s="34"/>
    </row>
    <row r="86" spans="2:5" x14ac:dyDescent="0.25">
      <c r="B86" s="61"/>
    </row>
    <row r="88" spans="2:5" s="46" customFormat="1" x14ac:dyDescent="0.25">
      <c r="B88" s="62"/>
      <c r="D88" s="31"/>
      <c r="E88" s="31"/>
    </row>
  </sheetData>
  <mergeCells count="52">
    <mergeCell ref="B61:C61"/>
    <mergeCell ref="B62:C62"/>
    <mergeCell ref="B63:C63"/>
    <mergeCell ref="B64:C64"/>
    <mergeCell ref="B65:C65"/>
    <mergeCell ref="B56:C56"/>
    <mergeCell ref="B59:C59"/>
    <mergeCell ref="B60:C60"/>
    <mergeCell ref="B51:C51"/>
    <mergeCell ref="B52:C52"/>
    <mergeCell ref="B53:C53"/>
    <mergeCell ref="B54:C54"/>
    <mergeCell ref="B55:C55"/>
    <mergeCell ref="B45:C45"/>
    <mergeCell ref="B46:C46"/>
    <mergeCell ref="B47:C47"/>
    <mergeCell ref="B50:C50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7" max="3" man="1"/>
    <brk id="79" min="1" max="6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B1:E89"/>
  <sheetViews>
    <sheetView topLeftCell="A44" zoomScaleNormal="100" workbookViewId="0">
      <selection activeCell="D66" sqref="D66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4.88671875" style="46" customWidth="1"/>
    <col min="4" max="4" width="19.5546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172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ht="16.5" customHeight="1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ht="16.5" customHeight="1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7.25" customHeight="1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ht="16.5" customHeight="1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ht="14.4" thickBot="1" x14ac:dyDescent="0.3">
      <c r="B40" s="310" t="s">
        <v>134</v>
      </c>
      <c r="C40" s="311"/>
      <c r="D40" s="116"/>
    </row>
    <row r="41" spans="2:4" ht="14.4" thickBot="1" x14ac:dyDescent="0.3">
      <c r="B41" s="306" t="s">
        <v>135</v>
      </c>
      <c r="C41" s="307"/>
      <c r="D41" s="97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44" t="s">
        <v>17</v>
      </c>
      <c r="C47" s="344"/>
      <c r="D47" s="102">
        <f>(D44+D45+D46)/3</f>
        <v>0</v>
      </c>
    </row>
    <row r="48" spans="2:4" ht="14.4" thickBot="1" x14ac:dyDescent="0.3">
      <c r="B48" s="332" t="s">
        <v>43</v>
      </c>
      <c r="C48" s="332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47" t="s">
        <v>45</v>
      </c>
      <c r="C51" s="248"/>
      <c r="D51" s="102" t="s">
        <v>46</v>
      </c>
    </row>
    <row r="52" spans="2:5" ht="32.25" customHeight="1" x14ac:dyDescent="0.25">
      <c r="B52" s="345" t="s">
        <v>97</v>
      </c>
      <c r="C52" s="346"/>
      <c r="D52" s="107"/>
    </row>
    <row r="53" spans="2:5" ht="30.75" customHeight="1" x14ac:dyDescent="0.25">
      <c r="B53" s="347" t="s">
        <v>98</v>
      </c>
      <c r="C53" s="348"/>
      <c r="D53" s="48"/>
    </row>
    <row r="54" spans="2:5" ht="16.5" customHeight="1" x14ac:dyDescent="0.25">
      <c r="B54" s="347" t="s">
        <v>99</v>
      </c>
      <c r="C54" s="348"/>
      <c r="D54" s="48"/>
    </row>
    <row r="55" spans="2:5" x14ac:dyDescent="0.25">
      <c r="B55" s="347" t="s">
        <v>100</v>
      </c>
      <c r="C55" s="348"/>
      <c r="D55" s="48"/>
    </row>
    <row r="56" spans="2:5" ht="33" customHeight="1" thickBot="1" x14ac:dyDescent="0.3">
      <c r="B56" s="349" t="s">
        <v>101</v>
      </c>
      <c r="C56" s="350"/>
      <c r="D56" s="108"/>
    </row>
    <row r="57" spans="2:5" ht="14.4" thickBot="1" x14ac:dyDescent="0.3">
      <c r="B57" s="258" t="s">
        <v>17</v>
      </c>
      <c r="C57" s="259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345" t="s">
        <v>233</v>
      </c>
      <c r="C61" s="346"/>
      <c r="D61" s="97"/>
    </row>
    <row r="62" spans="2:5" s="34" customFormat="1" x14ac:dyDescent="0.25">
      <c r="B62" s="300" t="s">
        <v>234</v>
      </c>
      <c r="C62" s="301"/>
      <c r="D62" s="131"/>
    </row>
    <row r="63" spans="2:5" s="34" customFormat="1" ht="16.5" customHeight="1" x14ac:dyDescent="0.25">
      <c r="B63" s="347" t="s">
        <v>173</v>
      </c>
      <c r="C63" s="348"/>
      <c r="D63" s="98"/>
    </row>
    <row r="64" spans="2:5" s="34" customFormat="1" ht="14.4" thickBot="1" x14ac:dyDescent="0.3">
      <c r="B64" s="347" t="s">
        <v>235</v>
      </c>
      <c r="C64" s="348"/>
      <c r="D64" s="98"/>
    </row>
    <row r="65" spans="2:5" s="34" customFormat="1" ht="14.4" thickBot="1" x14ac:dyDescent="0.3">
      <c r="B65" s="351" t="s">
        <v>49</v>
      </c>
      <c r="C65" s="352"/>
      <c r="D65" s="103">
        <f>+(D61+D62+D63+D64)/4</f>
        <v>0</v>
      </c>
    </row>
    <row r="66" spans="2:5" s="34" customFormat="1" ht="19.5" customHeight="1" thickBot="1" x14ac:dyDescent="0.3">
      <c r="B66" s="335" t="s">
        <v>50</v>
      </c>
      <c r="C66" s="336"/>
      <c r="D66" s="121">
        <f>+(D48*30%)+(D57*30%)+(D65*40%)</f>
        <v>0</v>
      </c>
    </row>
    <row r="67" spans="2:5" s="34" customFormat="1" ht="12.75" customHeight="1" x14ac:dyDescent="0.25">
      <c r="B67" s="31"/>
      <c r="C67" s="46"/>
      <c r="D67" s="31"/>
      <c r="E67" s="31"/>
    </row>
    <row r="68" spans="2:5" s="34" customFormat="1" x14ac:dyDescent="0.25">
      <c r="B68" s="50" t="s">
        <v>51</v>
      </c>
      <c r="C68" s="51"/>
      <c r="D68" s="50"/>
    </row>
    <row r="69" spans="2:5" s="34" customFormat="1" ht="15" customHeight="1" x14ac:dyDescent="0.25">
      <c r="B69" s="52"/>
      <c r="C69" s="53"/>
      <c r="D69" s="52"/>
      <c r="E69" s="54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x14ac:dyDescent="0.25">
      <c r="B73" s="55"/>
      <c r="C73" s="56"/>
      <c r="D73" s="55"/>
    </row>
    <row r="74" spans="2:5" x14ac:dyDescent="0.25">
      <c r="B74" s="34"/>
      <c r="C74" s="57"/>
      <c r="D74" s="34"/>
    </row>
    <row r="75" spans="2:5" x14ac:dyDescent="0.25">
      <c r="B75" s="34"/>
      <c r="C75" s="57"/>
      <c r="D75" s="34"/>
    </row>
    <row r="76" spans="2:5" x14ac:dyDescent="0.25">
      <c r="B76" s="34" t="s">
        <v>52</v>
      </c>
      <c r="C76" s="57" t="s">
        <v>52</v>
      </c>
      <c r="D76" s="34"/>
    </row>
    <row r="77" spans="2:5" ht="51" customHeight="1" x14ac:dyDescent="0.25">
      <c r="B77" s="58" t="s">
        <v>53</v>
      </c>
      <c r="C77" s="59" t="s">
        <v>136</v>
      </c>
      <c r="D77" s="58"/>
    </row>
    <row r="78" spans="2:5" x14ac:dyDescent="0.25">
      <c r="B78" s="34"/>
      <c r="C78" s="57"/>
      <c r="D78" s="34"/>
    </row>
    <row r="79" spans="2:5" x14ac:dyDescent="0.25">
      <c r="B79" s="34" t="s">
        <v>52</v>
      </c>
      <c r="C79" s="57"/>
      <c r="D79" s="34"/>
    </row>
    <row r="80" spans="2:5" x14ac:dyDescent="0.25">
      <c r="B80" s="60" t="s">
        <v>55</v>
      </c>
      <c r="C80" s="57"/>
      <c r="D80" s="34"/>
    </row>
    <row r="81" spans="2:5" x14ac:dyDescent="0.25">
      <c r="B81" s="34"/>
      <c r="C81" s="57"/>
      <c r="D81" s="34"/>
    </row>
    <row r="87" spans="2:5" x14ac:dyDescent="0.25">
      <c r="B87" s="61"/>
    </row>
    <row r="89" spans="2:5" s="46" customFormat="1" x14ac:dyDescent="0.25">
      <c r="B89" s="62"/>
      <c r="D89" s="31"/>
      <c r="E89" s="31"/>
    </row>
  </sheetData>
  <mergeCells count="53">
    <mergeCell ref="B65:C65"/>
    <mergeCell ref="B66:C66"/>
    <mergeCell ref="B48:C48"/>
    <mergeCell ref="B57:C57"/>
    <mergeCell ref="B60:C60"/>
    <mergeCell ref="B61:C61"/>
    <mergeCell ref="B63:C63"/>
    <mergeCell ref="B64:C64"/>
    <mergeCell ref="B52:C52"/>
    <mergeCell ref="B53:C53"/>
    <mergeCell ref="B54:C54"/>
    <mergeCell ref="B55:C55"/>
    <mergeCell ref="B56:C56"/>
    <mergeCell ref="B62:C62"/>
    <mergeCell ref="B45:C45"/>
    <mergeCell ref="B46:C46"/>
    <mergeCell ref="B47:C47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0" min="1" max="6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B1:E90"/>
  <sheetViews>
    <sheetView topLeftCell="A50" zoomScaleNormal="100" workbookViewId="0">
      <selection activeCell="D57" sqref="D57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6.44140625" style="46" customWidth="1"/>
    <col min="4" max="4" width="18.441406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174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x14ac:dyDescent="0.25">
      <c r="B38" s="306" t="s">
        <v>132</v>
      </c>
      <c r="C38" s="307"/>
      <c r="D38" s="97"/>
    </row>
    <row r="39" spans="2:4" x14ac:dyDescent="0.25">
      <c r="B39" s="308" t="s">
        <v>133</v>
      </c>
      <c r="C39" s="309"/>
      <c r="D39" s="98"/>
    </row>
    <row r="40" spans="2:4" ht="14.4" thickBot="1" x14ac:dyDescent="0.3">
      <c r="B40" s="310" t="s">
        <v>134</v>
      </c>
      <c r="C40" s="311"/>
      <c r="D40" s="116"/>
    </row>
    <row r="41" spans="2:4" ht="14.4" thickBot="1" x14ac:dyDescent="0.3">
      <c r="B41" s="306" t="s">
        <v>135</v>
      </c>
      <c r="C41" s="307"/>
      <c r="D41" s="97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x14ac:dyDescent="0.25">
      <c r="B44" s="308" t="s">
        <v>128</v>
      </c>
      <c r="C44" s="309"/>
      <c r="D44" s="98"/>
    </row>
    <row r="45" spans="2:4" x14ac:dyDescent="0.25">
      <c r="B45" s="310" t="s">
        <v>129</v>
      </c>
      <c r="C45" s="311"/>
      <c r="D45" s="116"/>
    </row>
    <row r="46" spans="2:4" ht="14.4" thickBot="1" x14ac:dyDescent="0.3">
      <c r="B46" s="310" t="s">
        <v>130</v>
      </c>
      <c r="C46" s="311"/>
      <c r="D46" s="116"/>
    </row>
    <row r="47" spans="2:4" ht="14.4" thickBot="1" x14ac:dyDescent="0.3">
      <c r="B47" s="344" t="s">
        <v>17</v>
      </c>
      <c r="C47" s="344"/>
      <c r="D47" s="102">
        <f>(D44+D45+D46)/3</f>
        <v>0</v>
      </c>
    </row>
    <row r="48" spans="2:4" ht="14.4" thickBot="1" x14ac:dyDescent="0.3">
      <c r="B48" s="332" t="s">
        <v>43</v>
      </c>
      <c r="C48" s="332"/>
      <c r="D48" s="102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47" t="s">
        <v>45</v>
      </c>
      <c r="C51" s="248"/>
      <c r="D51" s="102" t="s">
        <v>46</v>
      </c>
    </row>
    <row r="52" spans="2:5" ht="27.75" customHeight="1" x14ac:dyDescent="0.25">
      <c r="B52" s="345" t="s">
        <v>97</v>
      </c>
      <c r="C52" s="346"/>
      <c r="D52" s="107"/>
    </row>
    <row r="53" spans="2:5" ht="29.25" customHeight="1" x14ac:dyDescent="0.25">
      <c r="B53" s="347" t="s">
        <v>98</v>
      </c>
      <c r="C53" s="348"/>
      <c r="D53" s="48"/>
    </row>
    <row r="54" spans="2:5" x14ac:dyDescent="0.25">
      <c r="B54" s="347" t="s">
        <v>99</v>
      </c>
      <c r="C54" s="348"/>
      <c r="D54" s="48"/>
    </row>
    <row r="55" spans="2:5" x14ac:dyDescent="0.25">
      <c r="B55" s="347" t="s">
        <v>100</v>
      </c>
      <c r="C55" s="348"/>
      <c r="D55" s="48"/>
    </row>
    <row r="56" spans="2:5" ht="32.25" customHeight="1" thickBot="1" x14ac:dyDescent="0.3">
      <c r="B56" s="349" t="s">
        <v>101</v>
      </c>
      <c r="C56" s="350"/>
      <c r="D56" s="108"/>
    </row>
    <row r="57" spans="2:5" ht="14.4" thickBot="1" x14ac:dyDescent="0.3">
      <c r="B57" s="258" t="s">
        <v>17</v>
      </c>
      <c r="C57" s="259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345" t="s">
        <v>176</v>
      </c>
      <c r="C61" s="346"/>
      <c r="D61" s="97"/>
    </row>
    <row r="62" spans="2:5" s="34" customFormat="1" x14ac:dyDescent="0.25">
      <c r="B62" s="347" t="s">
        <v>177</v>
      </c>
      <c r="C62" s="348"/>
      <c r="D62" s="98"/>
    </row>
    <row r="63" spans="2:5" s="34" customFormat="1" x14ac:dyDescent="0.25">
      <c r="B63" s="347" t="s">
        <v>178</v>
      </c>
      <c r="C63" s="348"/>
      <c r="D63" s="98"/>
    </row>
    <row r="64" spans="2:5" s="34" customFormat="1" x14ac:dyDescent="0.25">
      <c r="B64" s="347" t="s">
        <v>179</v>
      </c>
      <c r="C64" s="348"/>
      <c r="D64" s="98"/>
    </row>
    <row r="65" spans="2:5" s="34" customFormat="1" ht="14.4" thickBot="1" x14ac:dyDescent="0.3">
      <c r="B65" s="347" t="s">
        <v>175</v>
      </c>
      <c r="C65" s="348"/>
      <c r="D65" s="98"/>
    </row>
    <row r="66" spans="2:5" s="34" customFormat="1" ht="14.4" thickBot="1" x14ac:dyDescent="0.3">
      <c r="B66" s="351" t="s">
        <v>49</v>
      </c>
      <c r="C66" s="352"/>
      <c r="D66" s="103">
        <f>+(D61+D62+D63+D64+D65)/5</f>
        <v>0</v>
      </c>
    </row>
    <row r="67" spans="2:5" s="34" customFormat="1" ht="19.5" customHeight="1" thickBot="1" x14ac:dyDescent="0.3">
      <c r="B67" s="335" t="s">
        <v>50</v>
      </c>
      <c r="C67" s="336"/>
      <c r="D67" s="121">
        <f>+(D48*30%)+(D57*30%)+(D66*40%)</f>
        <v>0</v>
      </c>
    </row>
    <row r="68" spans="2:5" s="34" customFormat="1" ht="12.75" customHeight="1" x14ac:dyDescent="0.25">
      <c r="B68" s="31"/>
      <c r="C68" s="46"/>
      <c r="D68" s="31"/>
      <c r="E68" s="31"/>
    </row>
    <row r="69" spans="2:5" s="34" customFormat="1" x14ac:dyDescent="0.25">
      <c r="B69" s="50" t="s">
        <v>51</v>
      </c>
      <c r="C69" s="51"/>
      <c r="D69" s="50"/>
    </row>
    <row r="70" spans="2:5" s="34" customFormat="1" ht="15" customHeight="1" x14ac:dyDescent="0.25">
      <c r="B70" s="52"/>
      <c r="C70" s="53"/>
      <c r="D70" s="52"/>
      <c r="E70" s="54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s="34" customFormat="1" x14ac:dyDescent="0.25">
      <c r="B73" s="52"/>
      <c r="C73" s="53"/>
      <c r="D73" s="52"/>
    </row>
    <row r="74" spans="2:5" x14ac:dyDescent="0.25">
      <c r="B74" s="55"/>
      <c r="C74" s="56"/>
      <c r="D74" s="55"/>
    </row>
    <row r="75" spans="2:5" x14ac:dyDescent="0.25">
      <c r="B75" s="34"/>
      <c r="C75" s="57"/>
      <c r="D75" s="34"/>
    </row>
    <row r="76" spans="2:5" x14ac:dyDescent="0.25">
      <c r="B76" s="34"/>
      <c r="C76" s="57"/>
      <c r="D76" s="34"/>
    </row>
    <row r="77" spans="2:5" x14ac:dyDescent="0.25">
      <c r="B77" s="34" t="s">
        <v>52</v>
      </c>
      <c r="C77" s="57" t="s">
        <v>52</v>
      </c>
      <c r="D77" s="34"/>
    </row>
    <row r="78" spans="2:5" ht="51" customHeight="1" x14ac:dyDescent="0.25">
      <c r="B78" s="58" t="s">
        <v>53</v>
      </c>
      <c r="C78" s="59" t="s">
        <v>136</v>
      </c>
      <c r="D78" s="58"/>
    </row>
    <row r="79" spans="2:5" x14ac:dyDescent="0.25">
      <c r="B79" s="34"/>
      <c r="C79" s="57"/>
      <c r="D79" s="34"/>
    </row>
    <row r="80" spans="2:5" x14ac:dyDescent="0.25">
      <c r="B80" s="34" t="s">
        <v>52</v>
      </c>
      <c r="C80" s="57"/>
      <c r="D80" s="34"/>
    </row>
    <row r="81" spans="2:5" x14ac:dyDescent="0.25">
      <c r="B81" s="60" t="s">
        <v>55</v>
      </c>
      <c r="C81" s="57"/>
      <c r="D81" s="34"/>
    </row>
    <row r="82" spans="2:5" x14ac:dyDescent="0.25">
      <c r="B82" s="34"/>
      <c r="C82" s="57"/>
      <c r="D82" s="34"/>
    </row>
    <row r="88" spans="2:5" x14ac:dyDescent="0.25">
      <c r="B88" s="61"/>
    </row>
    <row r="90" spans="2:5" s="46" customFormat="1" x14ac:dyDescent="0.25">
      <c r="B90" s="62"/>
      <c r="D90" s="31"/>
      <c r="E90" s="31"/>
    </row>
  </sheetData>
  <mergeCells count="54">
    <mergeCell ref="B64:C64"/>
    <mergeCell ref="B65:C65"/>
    <mergeCell ref="B66:C66"/>
    <mergeCell ref="B67:C67"/>
    <mergeCell ref="B57:C57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1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>
    <tabColor rgb="FF92D050"/>
  </sheetPr>
  <dimension ref="B1:E100"/>
  <sheetViews>
    <sheetView zoomScaleNormal="100" workbookViewId="0">
      <selection activeCell="B64" sqref="B64:C73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33203125" style="46" customWidth="1"/>
    <col min="4" max="4" width="20.1093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5.75" customHeight="1" thickTop="1" thickBot="1" x14ac:dyDescent="0.3">
      <c r="B1" s="284" t="s">
        <v>77</v>
      </c>
      <c r="C1" s="284"/>
      <c r="D1" s="1"/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297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18" customHeight="1" x14ac:dyDescent="0.25">
      <c r="B12" s="42"/>
      <c r="C12" s="45"/>
      <c r="D12" s="34"/>
    </row>
    <row r="13" spans="2:4" ht="14.4" thickBot="1" x14ac:dyDescent="0.3">
      <c r="B13" s="41" t="s">
        <v>9</v>
      </c>
    </row>
    <row r="14" spans="2:4" ht="14.4" thickBot="1" x14ac:dyDescent="0.3">
      <c r="B14" s="243" t="s">
        <v>10</v>
      </c>
      <c r="C14" s="243"/>
      <c r="D14" s="115"/>
    </row>
    <row r="15" spans="2:4" ht="14.4" thickBot="1" x14ac:dyDescent="0.3">
      <c r="B15" s="249"/>
      <c r="C15" s="249"/>
      <c r="D15" s="113" t="s">
        <v>12</v>
      </c>
    </row>
    <row r="16" spans="2:4" s="84" customFormat="1" x14ac:dyDescent="0.3">
      <c r="B16" s="306"/>
      <c r="C16" s="307"/>
      <c r="D16" s="97"/>
    </row>
    <row r="17" spans="2:4" s="84" customFormat="1" x14ac:dyDescent="0.3">
      <c r="B17" s="308"/>
      <c r="C17" s="309"/>
      <c r="D17" s="98"/>
    </row>
    <row r="18" spans="2:4" s="84" customFormat="1" x14ac:dyDescent="0.3">
      <c r="B18" s="310"/>
      <c r="C18" s="311"/>
      <c r="D18" s="98"/>
    </row>
    <row r="19" spans="2:4" s="84" customFormat="1" ht="14.4" thickBot="1" x14ac:dyDescent="0.35">
      <c r="B19" s="312"/>
      <c r="C19" s="313"/>
      <c r="D19" s="99"/>
    </row>
    <row r="20" spans="2:4" ht="14.4" thickBot="1" x14ac:dyDescent="0.3">
      <c r="B20" s="243" t="s">
        <v>17</v>
      </c>
      <c r="C20" s="243"/>
      <c r="D20" s="112">
        <f>(D16+D17+D18+D19)/4</f>
        <v>0</v>
      </c>
    </row>
    <row r="21" spans="2:4" ht="14.4" thickBot="1" x14ac:dyDescent="0.3">
      <c r="B21" s="314"/>
      <c r="C21" s="314"/>
      <c r="D21" s="113" t="s">
        <v>12</v>
      </c>
    </row>
    <row r="22" spans="2:4" ht="33" customHeight="1" x14ac:dyDescent="0.25">
      <c r="B22" s="315"/>
      <c r="C22" s="316"/>
      <c r="D22" s="97"/>
    </row>
    <row r="23" spans="2:4" x14ac:dyDescent="0.25">
      <c r="B23" s="317"/>
      <c r="C23" s="318"/>
      <c r="D23" s="98"/>
    </row>
    <row r="24" spans="2:4" ht="33.75" customHeight="1" thickBot="1" x14ac:dyDescent="0.3">
      <c r="B24" s="319"/>
      <c r="C24" s="320"/>
      <c r="D24" s="116"/>
    </row>
    <row r="25" spans="2:4" ht="14.4" thickBot="1" x14ac:dyDescent="0.3">
      <c r="B25" s="243" t="s">
        <v>17</v>
      </c>
      <c r="C25" s="243"/>
      <c r="D25" s="103">
        <f>(D22+D23+D24)/3</f>
        <v>0</v>
      </c>
    </row>
    <row r="26" spans="2:4" ht="14.4" thickBot="1" x14ac:dyDescent="0.3">
      <c r="B26" s="285"/>
      <c r="C26" s="285"/>
      <c r="D26" s="113" t="s">
        <v>12</v>
      </c>
    </row>
    <row r="27" spans="2:4" x14ac:dyDescent="0.25">
      <c r="B27" s="264"/>
      <c r="C27" s="265"/>
      <c r="D27" s="97"/>
    </row>
    <row r="28" spans="2:4" ht="33" customHeight="1" x14ac:dyDescent="0.25">
      <c r="B28" s="266"/>
      <c r="C28" s="267"/>
      <c r="D28" s="98"/>
    </row>
    <row r="29" spans="2:4" x14ac:dyDescent="0.25">
      <c r="B29" s="266"/>
      <c r="C29" s="267"/>
      <c r="D29" s="98"/>
    </row>
    <row r="30" spans="2:4" ht="14.4" thickBot="1" x14ac:dyDescent="0.3">
      <c r="B30" s="268"/>
      <c r="C30" s="269"/>
      <c r="D30" s="99"/>
    </row>
    <row r="31" spans="2:4" ht="14.4" thickBot="1" x14ac:dyDescent="0.3">
      <c r="B31" s="243" t="s">
        <v>17</v>
      </c>
      <c r="C31" s="243"/>
      <c r="D31" s="112">
        <f>(D27+D28+D29+D30)/4</f>
        <v>0</v>
      </c>
    </row>
    <row r="32" spans="2:4" ht="14.4" thickBot="1" x14ac:dyDescent="0.3">
      <c r="B32" s="243" t="s">
        <v>27</v>
      </c>
      <c r="C32" s="243"/>
      <c r="D32" s="114"/>
    </row>
    <row r="33" spans="2:4" ht="14.4" thickBot="1" x14ac:dyDescent="0.3">
      <c r="B33" s="285"/>
      <c r="C33" s="285"/>
      <c r="D33" s="113" t="s">
        <v>12</v>
      </c>
    </row>
    <row r="34" spans="2:4" ht="33" customHeight="1" x14ac:dyDescent="0.25">
      <c r="B34" s="264"/>
      <c r="C34" s="265"/>
      <c r="D34" s="97"/>
    </row>
    <row r="35" spans="2:4" ht="33" customHeight="1" x14ac:dyDescent="0.25">
      <c r="B35" s="266"/>
      <c r="C35" s="267"/>
      <c r="D35" s="98"/>
    </row>
    <row r="36" spans="2:4" x14ac:dyDescent="0.25">
      <c r="B36" s="266"/>
      <c r="C36" s="267"/>
      <c r="D36" s="98"/>
    </row>
    <row r="37" spans="2:4" ht="14.4" thickBot="1" x14ac:dyDescent="0.3">
      <c r="B37" s="268"/>
      <c r="C37" s="269"/>
      <c r="D37" s="99"/>
    </row>
    <row r="38" spans="2:4" ht="14.4" thickBot="1" x14ac:dyDescent="0.3">
      <c r="B38" s="243" t="s">
        <v>17</v>
      </c>
      <c r="C38" s="243"/>
      <c r="D38" s="112">
        <f>(D34+D35+D36+D37)/4</f>
        <v>0</v>
      </c>
    </row>
    <row r="39" spans="2:4" ht="14.4" thickBot="1" x14ac:dyDescent="0.3">
      <c r="B39" s="285"/>
      <c r="C39" s="285"/>
      <c r="D39" s="113" t="s">
        <v>12</v>
      </c>
    </row>
    <row r="40" spans="2:4" x14ac:dyDescent="0.25">
      <c r="B40" s="270"/>
      <c r="C40" s="271"/>
      <c r="D40" s="97"/>
    </row>
    <row r="41" spans="2:4" x14ac:dyDescent="0.25">
      <c r="B41" s="272"/>
      <c r="C41" s="273"/>
      <c r="D41" s="98"/>
    </row>
    <row r="42" spans="2:4" x14ac:dyDescent="0.25">
      <c r="B42" s="266"/>
      <c r="C42" s="267"/>
      <c r="D42" s="98"/>
    </row>
    <row r="43" spans="2:4" ht="14.4" thickBot="1" x14ac:dyDescent="0.3">
      <c r="B43" s="268"/>
      <c r="C43" s="269"/>
      <c r="D43" s="99"/>
    </row>
    <row r="44" spans="2:4" ht="14.4" thickBot="1" x14ac:dyDescent="0.3">
      <c r="B44" s="243" t="s">
        <v>17</v>
      </c>
      <c r="C44" s="243"/>
      <c r="D44" s="112">
        <f>(D40+D41+D42+D43)/4</f>
        <v>0</v>
      </c>
    </row>
    <row r="45" spans="2:4" ht="14.4" thickBot="1" x14ac:dyDescent="0.3">
      <c r="B45" s="285"/>
      <c r="C45" s="285"/>
      <c r="D45" s="113" t="s">
        <v>12</v>
      </c>
    </row>
    <row r="46" spans="2:4" x14ac:dyDescent="0.25">
      <c r="B46" s="264"/>
      <c r="C46" s="265"/>
      <c r="D46" s="97"/>
    </row>
    <row r="47" spans="2:4" x14ac:dyDescent="0.25">
      <c r="B47" s="266"/>
      <c r="C47" s="267"/>
      <c r="D47" s="98"/>
    </row>
    <row r="48" spans="2:4" ht="33" customHeight="1" x14ac:dyDescent="0.25">
      <c r="B48" s="266"/>
      <c r="C48" s="267"/>
      <c r="D48" s="98"/>
    </row>
    <row r="49" spans="2:5" ht="33.75" customHeight="1" thickBot="1" x14ac:dyDescent="0.3">
      <c r="B49" s="286"/>
      <c r="C49" s="287"/>
      <c r="D49" s="99"/>
    </row>
    <row r="50" spans="2:5" ht="14.4" thickBot="1" x14ac:dyDescent="0.3">
      <c r="B50" s="243" t="s">
        <v>17</v>
      </c>
      <c r="C50" s="243"/>
      <c r="D50" s="112">
        <f>(D46+D47+D48+D49)/4</f>
        <v>0</v>
      </c>
    </row>
    <row r="51" spans="2:5" ht="14.4" thickBot="1" x14ac:dyDescent="0.3">
      <c r="B51" s="243" t="s">
        <v>43</v>
      </c>
      <c r="C51" s="243"/>
      <c r="D51" s="111">
        <f>+(D20+D25+D31+D38+D44+D50)/6</f>
        <v>0</v>
      </c>
    </row>
    <row r="52" spans="2:5" x14ac:dyDescent="0.25">
      <c r="B52" s="288"/>
      <c r="C52" s="288"/>
      <c r="D52" s="46"/>
    </row>
    <row r="53" spans="2:5" ht="14.4" thickBot="1" x14ac:dyDescent="0.3">
      <c r="B53" s="289" t="s">
        <v>44</v>
      </c>
      <c r="C53" s="289"/>
      <c r="D53" s="46"/>
    </row>
    <row r="54" spans="2:5" ht="14.4" thickBot="1" x14ac:dyDescent="0.3">
      <c r="B54" s="290" t="s">
        <v>45</v>
      </c>
      <c r="C54" s="291"/>
      <c r="D54" s="102" t="s">
        <v>46</v>
      </c>
    </row>
    <row r="55" spans="2:5" ht="33" customHeight="1" x14ac:dyDescent="0.25">
      <c r="B55" s="292" t="s">
        <v>97</v>
      </c>
      <c r="C55" s="293"/>
      <c r="D55" s="107"/>
    </row>
    <row r="56" spans="2:5" ht="33" customHeight="1" x14ac:dyDescent="0.25">
      <c r="B56" s="274" t="s">
        <v>98</v>
      </c>
      <c r="C56" s="275"/>
      <c r="D56" s="48"/>
    </row>
    <row r="57" spans="2:5" x14ac:dyDescent="0.25">
      <c r="B57" s="274" t="s">
        <v>99</v>
      </c>
      <c r="C57" s="275"/>
      <c r="D57" s="48"/>
    </row>
    <row r="58" spans="2:5" x14ac:dyDescent="0.25">
      <c r="B58" s="274" t="s">
        <v>100</v>
      </c>
      <c r="C58" s="275"/>
      <c r="D58" s="48"/>
    </row>
    <row r="59" spans="2:5" ht="33.75" customHeight="1" thickBot="1" x14ac:dyDescent="0.3">
      <c r="B59" s="294" t="s">
        <v>101</v>
      </c>
      <c r="C59" s="295"/>
      <c r="D59" s="108"/>
    </row>
    <row r="60" spans="2:5" ht="14.4" thickBot="1" x14ac:dyDescent="0.3">
      <c r="B60" s="296" t="s">
        <v>17</v>
      </c>
      <c r="C60" s="297"/>
      <c r="D60" s="103">
        <f>+(D55+D56+D57+D58+D59)/5</f>
        <v>0</v>
      </c>
    </row>
    <row r="61" spans="2:5" x14ac:dyDescent="0.25">
      <c r="B61" s="288"/>
      <c r="C61" s="288"/>
      <c r="D61" s="46"/>
    </row>
    <row r="62" spans="2:5" s="34" customFormat="1" ht="14.4" thickBot="1" x14ac:dyDescent="0.3">
      <c r="B62" s="289" t="s">
        <v>47</v>
      </c>
      <c r="C62" s="289"/>
      <c r="D62" s="46"/>
      <c r="E62" s="50"/>
    </row>
    <row r="63" spans="2:5" s="34" customFormat="1" ht="14.4" thickBot="1" x14ac:dyDescent="0.3">
      <c r="B63" s="279" t="s">
        <v>48</v>
      </c>
      <c r="C63" s="280"/>
      <c r="D63" s="119" t="s">
        <v>46</v>
      </c>
    </row>
    <row r="64" spans="2:5" s="34" customFormat="1" x14ac:dyDescent="0.25">
      <c r="B64" s="298"/>
      <c r="C64" s="299"/>
      <c r="D64" s="97"/>
    </row>
    <row r="65" spans="2:5" s="34" customFormat="1" x14ac:dyDescent="0.25">
      <c r="B65" s="274"/>
      <c r="C65" s="275"/>
      <c r="D65" s="98"/>
    </row>
    <row r="66" spans="2:5" s="34" customFormat="1" x14ac:dyDescent="0.25">
      <c r="B66" s="274"/>
      <c r="C66" s="275"/>
      <c r="D66" s="98"/>
    </row>
    <row r="67" spans="2:5" s="34" customFormat="1" x14ac:dyDescent="0.25">
      <c r="B67" s="274"/>
      <c r="C67" s="275"/>
      <c r="D67" s="98"/>
    </row>
    <row r="68" spans="2:5" s="34" customFormat="1" x14ac:dyDescent="0.25">
      <c r="B68" s="300"/>
      <c r="C68" s="301"/>
      <c r="D68" s="98"/>
    </row>
    <row r="69" spans="2:5" s="34" customFormat="1" x14ac:dyDescent="0.25">
      <c r="B69" s="274"/>
      <c r="C69" s="275"/>
      <c r="D69" s="98"/>
    </row>
    <row r="70" spans="2:5" s="34" customFormat="1" x14ac:dyDescent="0.25">
      <c r="B70" s="274"/>
      <c r="C70" s="275"/>
      <c r="D70" s="98"/>
    </row>
    <row r="71" spans="2:5" s="34" customFormat="1" x14ac:dyDescent="0.25">
      <c r="B71" s="274"/>
      <c r="C71" s="275"/>
      <c r="D71" s="98"/>
    </row>
    <row r="72" spans="2:5" s="34" customFormat="1" x14ac:dyDescent="0.25">
      <c r="B72" s="274"/>
      <c r="C72" s="275"/>
      <c r="D72" s="98"/>
    </row>
    <row r="73" spans="2:5" s="34" customFormat="1" ht="14.4" thickBot="1" x14ac:dyDescent="0.3">
      <c r="B73" s="277"/>
      <c r="C73" s="278"/>
      <c r="D73" s="118"/>
    </row>
    <row r="74" spans="2:5" s="34" customFormat="1" ht="14.4" thickBot="1" x14ac:dyDescent="0.3">
      <c r="B74" s="302" t="s">
        <v>49</v>
      </c>
      <c r="C74" s="303"/>
      <c r="D74" s="110">
        <f>+(D64+D65+D66+D67+D69+D70+D71+D72+D73+D68)/10</f>
        <v>0</v>
      </c>
    </row>
    <row r="75" spans="2:5" s="34" customFormat="1" ht="14.4" thickBot="1" x14ac:dyDescent="0.3">
      <c r="B75" s="304" t="s">
        <v>50</v>
      </c>
      <c r="C75" s="305"/>
      <c r="D75" s="120">
        <f>+(D51*30%)+(D60*30%)+(D74*40%)</f>
        <v>0</v>
      </c>
    </row>
    <row r="76" spans="2:5" s="34" customFormat="1" ht="12.75" customHeight="1" x14ac:dyDescent="0.25">
      <c r="B76" s="31"/>
      <c r="C76" s="46"/>
      <c r="D76" s="31"/>
      <c r="E76" s="31"/>
    </row>
    <row r="77" spans="2:5" s="34" customFormat="1" x14ac:dyDescent="0.25">
      <c r="B77" s="50" t="s">
        <v>51</v>
      </c>
      <c r="C77" s="51"/>
      <c r="D77" s="50"/>
    </row>
    <row r="78" spans="2:5" s="34" customFormat="1" ht="15" customHeight="1" x14ac:dyDescent="0.25">
      <c r="B78" s="52"/>
      <c r="C78" s="53"/>
      <c r="D78" s="52"/>
      <c r="E78" s="54"/>
    </row>
    <row r="79" spans="2:5" s="34" customFormat="1" x14ac:dyDescent="0.25">
      <c r="B79" s="52"/>
      <c r="C79" s="53"/>
      <c r="D79" s="52"/>
    </row>
    <row r="80" spans="2:5" s="34" customFormat="1" x14ac:dyDescent="0.25">
      <c r="B80" s="52"/>
      <c r="C80" s="53"/>
      <c r="D80" s="52"/>
    </row>
    <row r="81" spans="2:4" s="34" customFormat="1" x14ac:dyDescent="0.25">
      <c r="B81" s="52"/>
      <c r="C81" s="53"/>
      <c r="D81" s="52"/>
    </row>
    <row r="82" spans="2:4" s="34" customFormat="1" x14ac:dyDescent="0.25">
      <c r="B82" s="52"/>
      <c r="C82" s="53"/>
      <c r="D82" s="52"/>
    </row>
    <row r="83" spans="2:4" x14ac:dyDescent="0.25">
      <c r="B83" s="52"/>
      <c r="C83" s="53"/>
      <c r="D83" s="52"/>
    </row>
    <row r="84" spans="2:4" x14ac:dyDescent="0.25">
      <c r="B84" s="55"/>
      <c r="C84" s="56"/>
      <c r="D84" s="55"/>
    </row>
    <row r="85" spans="2:4" x14ac:dyDescent="0.25">
      <c r="B85" s="34"/>
      <c r="C85" s="57"/>
      <c r="D85" s="34"/>
    </row>
    <row r="86" spans="2:4" x14ac:dyDescent="0.25">
      <c r="B86" s="34"/>
      <c r="C86" s="57"/>
      <c r="D86" s="34"/>
    </row>
    <row r="87" spans="2:4" x14ac:dyDescent="0.25">
      <c r="B87" s="34" t="s">
        <v>52</v>
      </c>
      <c r="C87" s="57" t="s">
        <v>52</v>
      </c>
      <c r="D87" s="34"/>
    </row>
    <row r="88" spans="2:4" ht="51" customHeight="1" x14ac:dyDescent="0.25">
      <c r="B88" s="58" t="s">
        <v>53</v>
      </c>
      <c r="C88" s="92" t="s">
        <v>54</v>
      </c>
      <c r="D88" s="58"/>
    </row>
    <row r="89" spans="2:4" x14ac:dyDescent="0.25">
      <c r="B89" s="34"/>
      <c r="C89" s="57"/>
      <c r="D89" s="34"/>
    </row>
    <row r="90" spans="2:4" x14ac:dyDescent="0.25">
      <c r="B90" s="34" t="s">
        <v>52</v>
      </c>
      <c r="C90" s="57"/>
      <c r="D90" s="34"/>
    </row>
    <row r="91" spans="2:4" x14ac:dyDescent="0.25">
      <c r="B91" s="60" t="s">
        <v>55</v>
      </c>
      <c r="C91" s="57"/>
      <c r="D91" s="34"/>
    </row>
    <row r="92" spans="2:4" x14ac:dyDescent="0.25">
      <c r="B92" s="34"/>
      <c r="C92" s="57"/>
      <c r="D92" s="34"/>
    </row>
    <row r="98" spans="2:5" x14ac:dyDescent="0.25">
      <c r="B98" s="61"/>
    </row>
    <row r="100" spans="2:5" s="46" customFormat="1" x14ac:dyDescent="0.25">
      <c r="B100" s="62"/>
      <c r="D100" s="31"/>
      <c r="E100" s="31"/>
    </row>
  </sheetData>
  <mergeCells count="67">
    <mergeCell ref="B75:C7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70:C70"/>
    <mergeCell ref="B71:C71"/>
    <mergeCell ref="B72:C72"/>
    <mergeCell ref="B73:C73"/>
    <mergeCell ref="B74:C74"/>
    <mergeCell ref="B64:C64"/>
    <mergeCell ref="B65:C65"/>
    <mergeCell ref="B66:C66"/>
    <mergeCell ref="B67:C67"/>
    <mergeCell ref="B69:C69"/>
    <mergeCell ref="B68:C6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5" orientation="portrait" horizontalDpi="1200" verticalDpi="1200" r:id="rId1"/>
  <rowBreaks count="3" manualBreakCount="3">
    <brk id="38" max="3" man="1"/>
    <brk id="76" max="3" man="1"/>
    <brk id="91" min="1" max="6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E87"/>
  <sheetViews>
    <sheetView topLeftCell="A52" zoomScaleNormal="100" workbookViewId="0">
      <selection activeCell="B59" sqref="B59:D64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5546875" style="46" customWidth="1"/>
    <col min="4" max="4" width="18.5546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180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s="84" customFormat="1" x14ac:dyDescent="0.3">
      <c r="B22" s="315" t="s">
        <v>60</v>
      </c>
      <c r="C22" s="316"/>
      <c r="D22" s="97"/>
    </row>
    <row r="23" spans="2:4" s="84" customFormat="1" x14ac:dyDescent="0.3">
      <c r="B23" s="317" t="s">
        <v>61</v>
      </c>
      <c r="C23" s="318"/>
      <c r="D23" s="98"/>
    </row>
    <row r="24" spans="2:4" s="84" customFormat="1" ht="14.4" thickBot="1" x14ac:dyDescent="0.35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s="83" customFormat="1" x14ac:dyDescent="0.3">
      <c r="B27" s="306" t="s">
        <v>63</v>
      </c>
      <c r="C27" s="307"/>
      <c r="D27" s="97"/>
    </row>
    <row r="28" spans="2:4" s="83" customFormat="1" x14ac:dyDescent="0.3">
      <c r="B28" s="308" t="s">
        <v>64</v>
      </c>
      <c r="C28" s="309"/>
      <c r="D28" s="98"/>
    </row>
    <row r="29" spans="2:4" s="83" customFormat="1" ht="14.4" thickBot="1" x14ac:dyDescent="0.35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s="83" customFormat="1" x14ac:dyDescent="0.3">
      <c r="B33" s="306" t="s">
        <v>67</v>
      </c>
      <c r="C33" s="307"/>
      <c r="D33" s="97"/>
    </row>
    <row r="34" spans="2:4" s="83" customFormat="1" x14ac:dyDescent="0.3">
      <c r="B34" s="308" t="s">
        <v>68</v>
      </c>
      <c r="C34" s="309"/>
      <c r="D34" s="98"/>
    </row>
    <row r="35" spans="2:4" s="83" customFormat="1" ht="14.4" thickBot="1" x14ac:dyDescent="0.35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73</v>
      </c>
      <c r="C37" s="249"/>
      <c r="D37" s="113" t="s">
        <v>12</v>
      </c>
    </row>
    <row r="38" spans="2:4" s="83" customFormat="1" x14ac:dyDescent="0.3">
      <c r="B38" s="306" t="s">
        <v>141</v>
      </c>
      <c r="C38" s="307"/>
      <c r="D38" s="97"/>
    </row>
    <row r="39" spans="2:4" s="83" customFormat="1" x14ac:dyDescent="0.3">
      <c r="B39" s="308" t="s">
        <v>75</v>
      </c>
      <c r="C39" s="309"/>
      <c r="D39" s="98"/>
    </row>
    <row r="40" spans="2:4" s="83" customFormat="1" ht="14.4" thickBot="1" x14ac:dyDescent="0.35">
      <c r="B40" s="353" t="s">
        <v>142</v>
      </c>
      <c r="C40" s="354"/>
      <c r="D40" s="116"/>
    </row>
    <row r="41" spans="2:4" ht="14.4" thickBot="1" x14ac:dyDescent="0.3">
      <c r="B41" s="332" t="s">
        <v>17</v>
      </c>
      <c r="C41" s="332"/>
      <c r="D41" s="124">
        <f>(D38+D39+D40)/3</f>
        <v>0</v>
      </c>
    </row>
    <row r="42" spans="2:4" ht="15.75" customHeight="1" thickBot="1" x14ac:dyDescent="0.3">
      <c r="B42" s="249" t="s">
        <v>82</v>
      </c>
      <c r="C42" s="249"/>
      <c r="D42" s="113" t="s">
        <v>12</v>
      </c>
    </row>
    <row r="43" spans="2:4" s="83" customFormat="1" x14ac:dyDescent="0.3">
      <c r="B43" s="308" t="s">
        <v>128</v>
      </c>
      <c r="C43" s="309"/>
      <c r="D43" s="98"/>
    </row>
    <row r="44" spans="2:4" s="83" customFormat="1" x14ac:dyDescent="0.3">
      <c r="B44" s="308" t="s">
        <v>129</v>
      </c>
      <c r="C44" s="309"/>
      <c r="D44" s="98"/>
    </row>
    <row r="45" spans="2:4" s="83" customFormat="1" ht="14.4" thickBot="1" x14ac:dyDescent="0.35">
      <c r="B45" s="310" t="s">
        <v>130</v>
      </c>
      <c r="C45" s="311"/>
      <c r="D45" s="116"/>
    </row>
    <row r="46" spans="2:4" ht="14.4" thickBot="1" x14ac:dyDescent="0.3">
      <c r="B46" s="332" t="s">
        <v>17</v>
      </c>
      <c r="C46" s="332"/>
      <c r="D46" s="124">
        <f>(D43+D44+D45)/3</f>
        <v>0</v>
      </c>
    </row>
    <row r="47" spans="2:4" ht="14.4" thickBot="1" x14ac:dyDescent="0.3">
      <c r="B47" s="344" t="s">
        <v>43</v>
      </c>
      <c r="C47" s="344"/>
      <c r="D47" s="102">
        <f>+(D20+D25+D30+D41+D46+D36)/6</f>
        <v>0</v>
      </c>
    </row>
    <row r="48" spans="2:4" ht="10.5" customHeight="1" x14ac:dyDescent="0.25">
      <c r="D48" s="46"/>
    </row>
    <row r="49" spans="2:5" ht="14.4" thickBot="1" x14ac:dyDescent="0.3">
      <c r="B49" s="41" t="s">
        <v>44</v>
      </c>
      <c r="D49" s="46"/>
    </row>
    <row r="50" spans="2:5" ht="21" customHeight="1" thickBot="1" x14ac:dyDescent="0.3">
      <c r="B50" s="247" t="s">
        <v>45</v>
      </c>
      <c r="C50" s="248"/>
      <c r="D50" s="102" t="s">
        <v>46</v>
      </c>
    </row>
    <row r="51" spans="2:5" ht="30.75" customHeight="1" x14ac:dyDescent="0.25">
      <c r="B51" s="345" t="s">
        <v>97</v>
      </c>
      <c r="C51" s="346"/>
      <c r="D51" s="107"/>
    </row>
    <row r="52" spans="2:5" ht="28.5" customHeight="1" x14ac:dyDescent="0.25">
      <c r="B52" s="347" t="s">
        <v>98</v>
      </c>
      <c r="C52" s="348"/>
      <c r="D52" s="48"/>
    </row>
    <row r="53" spans="2:5" x14ac:dyDescent="0.25">
      <c r="B53" s="347" t="s">
        <v>99</v>
      </c>
      <c r="C53" s="348"/>
      <c r="D53" s="48"/>
    </row>
    <row r="54" spans="2:5" x14ac:dyDescent="0.25">
      <c r="B54" s="347" t="s">
        <v>100</v>
      </c>
      <c r="C54" s="348"/>
      <c r="D54" s="48"/>
    </row>
    <row r="55" spans="2:5" ht="29.25" customHeight="1" thickBot="1" x14ac:dyDescent="0.3">
      <c r="B55" s="349" t="s">
        <v>101</v>
      </c>
      <c r="C55" s="350"/>
      <c r="D55" s="108"/>
    </row>
    <row r="56" spans="2:5" ht="14.4" thickBot="1" x14ac:dyDescent="0.3">
      <c r="B56" s="258" t="s">
        <v>17</v>
      </c>
      <c r="C56" s="259"/>
      <c r="D56" s="103">
        <f>+(D51+D52+D53+D54+D55)/5</f>
        <v>0</v>
      </c>
    </row>
    <row r="57" spans="2:5" x14ac:dyDescent="0.25">
      <c r="D57" s="46"/>
    </row>
    <row r="58" spans="2:5" s="34" customFormat="1" ht="18" customHeight="1" thickBot="1" x14ac:dyDescent="0.3">
      <c r="B58" s="41" t="s">
        <v>47</v>
      </c>
      <c r="D58" s="46"/>
      <c r="E58" s="50"/>
    </row>
    <row r="59" spans="2:5" s="34" customFormat="1" ht="20.25" customHeight="1" thickBot="1" x14ac:dyDescent="0.3">
      <c r="B59" s="279" t="s">
        <v>48</v>
      </c>
      <c r="C59" s="280"/>
      <c r="D59" s="119" t="s">
        <v>46</v>
      </c>
    </row>
    <row r="60" spans="2:5" s="34" customFormat="1" x14ac:dyDescent="0.25">
      <c r="B60" s="345" t="s">
        <v>181</v>
      </c>
      <c r="C60" s="346"/>
      <c r="D60" s="97"/>
    </row>
    <row r="61" spans="2:5" s="34" customFormat="1" x14ac:dyDescent="0.25">
      <c r="B61" s="347" t="s">
        <v>167</v>
      </c>
      <c r="C61" s="348"/>
      <c r="D61" s="98"/>
    </row>
    <row r="62" spans="2:5" s="34" customFormat="1" ht="14.4" thickBot="1" x14ac:dyDescent="0.3">
      <c r="B62" s="347" t="s">
        <v>182</v>
      </c>
      <c r="C62" s="348"/>
      <c r="D62" s="98"/>
    </row>
    <row r="63" spans="2:5" s="34" customFormat="1" ht="14.4" thickBot="1" x14ac:dyDescent="0.3">
      <c r="B63" s="351" t="s">
        <v>49</v>
      </c>
      <c r="C63" s="352"/>
      <c r="D63" s="103">
        <f>+(D60+D61+D62)/3</f>
        <v>0</v>
      </c>
    </row>
    <row r="64" spans="2:5" s="34" customFormat="1" ht="19.5" customHeight="1" thickBot="1" x14ac:dyDescent="0.3">
      <c r="B64" s="335" t="s">
        <v>50</v>
      </c>
      <c r="C64" s="336"/>
      <c r="D64" s="121">
        <f>+(D47*30%)+(D56*30%)+(D63*40%)</f>
        <v>0</v>
      </c>
    </row>
    <row r="65" spans="2:5" s="34" customFormat="1" ht="12.75" customHeight="1" x14ac:dyDescent="0.25">
      <c r="B65" s="31"/>
      <c r="C65" s="46"/>
      <c r="D65" s="31"/>
      <c r="E65" s="31"/>
    </row>
    <row r="66" spans="2:5" s="34" customFormat="1" x14ac:dyDescent="0.25">
      <c r="B66" s="50" t="s">
        <v>51</v>
      </c>
      <c r="C66" s="51"/>
      <c r="D66" s="50"/>
    </row>
    <row r="67" spans="2:5" s="34" customFormat="1" ht="15" customHeight="1" x14ac:dyDescent="0.25">
      <c r="B67" s="52"/>
      <c r="C67" s="53"/>
      <c r="D67" s="52"/>
      <c r="E67" s="54"/>
    </row>
    <row r="68" spans="2:5" s="34" customFormat="1" x14ac:dyDescent="0.25">
      <c r="B68" s="52"/>
      <c r="C68" s="53"/>
      <c r="D68" s="52"/>
    </row>
    <row r="69" spans="2:5" s="34" customFormat="1" x14ac:dyDescent="0.25">
      <c r="B69" s="52"/>
      <c r="C69" s="53"/>
      <c r="D69" s="52"/>
    </row>
    <row r="70" spans="2:5" s="34" customFormat="1" x14ac:dyDescent="0.25">
      <c r="B70" s="52"/>
      <c r="C70" s="53"/>
      <c r="D70" s="52"/>
    </row>
    <row r="71" spans="2:5" x14ac:dyDescent="0.25">
      <c r="B71" s="55"/>
      <c r="C71" s="56"/>
      <c r="D71" s="55"/>
    </row>
    <row r="72" spans="2:5" x14ac:dyDescent="0.25">
      <c r="B72" s="34"/>
      <c r="C72" s="57"/>
      <c r="D72" s="34"/>
    </row>
    <row r="73" spans="2:5" x14ac:dyDescent="0.25">
      <c r="B73" s="34"/>
      <c r="C73" s="57"/>
      <c r="D73" s="34"/>
    </row>
    <row r="74" spans="2:5" x14ac:dyDescent="0.25">
      <c r="B74" s="34" t="s">
        <v>52</v>
      </c>
      <c r="C74" s="57" t="s">
        <v>52</v>
      </c>
      <c r="D74" s="34"/>
    </row>
    <row r="75" spans="2:5" ht="51" customHeight="1" x14ac:dyDescent="0.25">
      <c r="B75" s="58" t="s">
        <v>53</v>
      </c>
      <c r="C75" s="92" t="s">
        <v>136</v>
      </c>
      <c r="D75" s="58"/>
    </row>
    <row r="76" spans="2:5" x14ac:dyDescent="0.25">
      <c r="B76" s="34"/>
      <c r="C76" s="57"/>
      <c r="D76" s="34"/>
    </row>
    <row r="77" spans="2:5" x14ac:dyDescent="0.25">
      <c r="B77" s="34" t="s">
        <v>52</v>
      </c>
      <c r="C77" s="57"/>
      <c r="D77" s="34"/>
    </row>
    <row r="78" spans="2:5" x14ac:dyDescent="0.25">
      <c r="B78" s="60" t="s">
        <v>55</v>
      </c>
      <c r="C78" s="57"/>
      <c r="D78" s="34"/>
    </row>
    <row r="79" spans="2:5" x14ac:dyDescent="0.25">
      <c r="B79" s="34"/>
      <c r="C79" s="57"/>
      <c r="D79" s="34"/>
    </row>
    <row r="85" spans="2:5" x14ac:dyDescent="0.25">
      <c r="B85" s="61"/>
    </row>
    <row r="87" spans="2:5" s="46" customFormat="1" x14ac:dyDescent="0.25">
      <c r="B87" s="62"/>
      <c r="D87" s="31"/>
      <c r="E87" s="31"/>
    </row>
  </sheetData>
  <mergeCells count="51">
    <mergeCell ref="B64:C64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50:C50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7" max="3" man="1"/>
    <brk id="78" min="1" max="6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B1:E88"/>
  <sheetViews>
    <sheetView topLeftCell="A42" zoomScaleNormal="100" workbookViewId="0">
      <selection activeCell="D65" sqref="D65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5546875" style="46" customWidth="1"/>
    <col min="4" max="4" width="18.5546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190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s="84" customFormat="1" x14ac:dyDescent="0.3">
      <c r="B22" s="315" t="s">
        <v>60</v>
      </c>
      <c r="C22" s="316"/>
      <c r="D22" s="97"/>
    </row>
    <row r="23" spans="2:4" s="84" customFormat="1" x14ac:dyDescent="0.3">
      <c r="B23" s="317" t="s">
        <v>61</v>
      </c>
      <c r="C23" s="318"/>
      <c r="D23" s="98"/>
    </row>
    <row r="24" spans="2:4" s="84" customFormat="1" ht="14.4" thickBot="1" x14ac:dyDescent="0.35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s="83" customFormat="1" x14ac:dyDescent="0.3">
      <c r="B27" s="306" t="s">
        <v>63</v>
      </c>
      <c r="C27" s="307"/>
      <c r="D27" s="97"/>
    </row>
    <row r="28" spans="2:4" s="83" customFormat="1" x14ac:dyDescent="0.3">
      <c r="B28" s="308" t="s">
        <v>64</v>
      </c>
      <c r="C28" s="309"/>
      <c r="D28" s="98"/>
    </row>
    <row r="29" spans="2:4" s="83" customFormat="1" ht="14.4" thickBot="1" x14ac:dyDescent="0.35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s="83" customFormat="1" x14ac:dyDescent="0.3">
      <c r="B33" s="306" t="s">
        <v>67</v>
      </c>
      <c r="C33" s="307"/>
      <c r="D33" s="97"/>
    </row>
    <row r="34" spans="2:4" s="83" customFormat="1" x14ac:dyDescent="0.3">
      <c r="B34" s="308" t="s">
        <v>68</v>
      </c>
      <c r="C34" s="309"/>
      <c r="D34" s="98"/>
    </row>
    <row r="35" spans="2:4" s="83" customFormat="1" ht="14.4" thickBot="1" x14ac:dyDescent="0.35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73</v>
      </c>
      <c r="C37" s="249"/>
      <c r="D37" s="113" t="s">
        <v>12</v>
      </c>
    </row>
    <row r="38" spans="2:4" s="83" customFormat="1" x14ac:dyDescent="0.3">
      <c r="B38" s="306" t="s">
        <v>141</v>
      </c>
      <c r="C38" s="307"/>
      <c r="D38" s="97"/>
    </row>
    <row r="39" spans="2:4" s="83" customFormat="1" x14ac:dyDescent="0.3">
      <c r="B39" s="308" t="s">
        <v>75</v>
      </c>
      <c r="C39" s="309"/>
      <c r="D39" s="98"/>
    </row>
    <row r="40" spans="2:4" s="83" customFormat="1" ht="14.4" thickBot="1" x14ac:dyDescent="0.35">
      <c r="B40" s="353" t="s">
        <v>142</v>
      </c>
      <c r="C40" s="354"/>
      <c r="D40" s="116"/>
    </row>
    <row r="41" spans="2:4" ht="14.4" thickBot="1" x14ac:dyDescent="0.3">
      <c r="B41" s="332" t="s">
        <v>17</v>
      </c>
      <c r="C41" s="332"/>
      <c r="D41" s="124">
        <f>(D38+D39+D40)/3</f>
        <v>0</v>
      </c>
    </row>
    <row r="42" spans="2:4" ht="15.75" customHeight="1" thickBot="1" x14ac:dyDescent="0.3">
      <c r="B42" s="249" t="s">
        <v>82</v>
      </c>
      <c r="C42" s="249"/>
      <c r="D42" s="113" t="s">
        <v>12</v>
      </c>
    </row>
    <row r="43" spans="2:4" s="83" customFormat="1" x14ac:dyDescent="0.3">
      <c r="B43" s="308" t="s">
        <v>128</v>
      </c>
      <c r="C43" s="309"/>
      <c r="D43" s="98"/>
    </row>
    <row r="44" spans="2:4" s="83" customFormat="1" x14ac:dyDescent="0.3">
      <c r="B44" s="308" t="s">
        <v>129</v>
      </c>
      <c r="C44" s="309"/>
      <c r="D44" s="98"/>
    </row>
    <row r="45" spans="2:4" s="83" customFormat="1" ht="14.4" thickBot="1" x14ac:dyDescent="0.35">
      <c r="B45" s="310" t="s">
        <v>130</v>
      </c>
      <c r="C45" s="311"/>
      <c r="D45" s="116"/>
    </row>
    <row r="46" spans="2:4" ht="14.4" thickBot="1" x14ac:dyDescent="0.3">
      <c r="B46" s="332" t="s">
        <v>17</v>
      </c>
      <c r="C46" s="332"/>
      <c r="D46" s="124">
        <f>(D43+D44+D45)/3</f>
        <v>0</v>
      </c>
    </row>
    <row r="47" spans="2:4" ht="14.4" thickBot="1" x14ac:dyDescent="0.3">
      <c r="B47" s="344" t="s">
        <v>43</v>
      </c>
      <c r="C47" s="344"/>
      <c r="D47" s="102">
        <f>+(D20+D25+D30+D41+D46+D36)/6</f>
        <v>0</v>
      </c>
    </row>
    <row r="48" spans="2:4" ht="10.5" customHeight="1" x14ac:dyDescent="0.25">
      <c r="D48" s="46"/>
    </row>
    <row r="49" spans="2:5" ht="14.4" thickBot="1" x14ac:dyDescent="0.3">
      <c r="B49" s="41" t="s">
        <v>44</v>
      </c>
      <c r="D49" s="46"/>
    </row>
    <row r="50" spans="2:5" ht="21" customHeight="1" thickBot="1" x14ac:dyDescent="0.3">
      <c r="B50" s="247" t="s">
        <v>45</v>
      </c>
      <c r="C50" s="248"/>
      <c r="D50" s="102" t="s">
        <v>46</v>
      </c>
    </row>
    <row r="51" spans="2:5" ht="30.75" customHeight="1" x14ac:dyDescent="0.25">
      <c r="B51" s="345" t="s">
        <v>97</v>
      </c>
      <c r="C51" s="346"/>
      <c r="D51" s="107"/>
    </row>
    <row r="52" spans="2:5" ht="28.5" customHeight="1" x14ac:dyDescent="0.25">
      <c r="B52" s="347" t="s">
        <v>98</v>
      </c>
      <c r="C52" s="348"/>
      <c r="D52" s="48"/>
    </row>
    <row r="53" spans="2:5" x14ac:dyDescent="0.25">
      <c r="B53" s="347" t="s">
        <v>99</v>
      </c>
      <c r="C53" s="348"/>
      <c r="D53" s="48"/>
    </row>
    <row r="54" spans="2:5" x14ac:dyDescent="0.25">
      <c r="B54" s="347" t="s">
        <v>100</v>
      </c>
      <c r="C54" s="348"/>
      <c r="D54" s="48"/>
    </row>
    <row r="55" spans="2:5" ht="29.25" customHeight="1" thickBot="1" x14ac:dyDescent="0.3">
      <c r="B55" s="349" t="s">
        <v>101</v>
      </c>
      <c r="C55" s="350"/>
      <c r="D55" s="108"/>
    </row>
    <row r="56" spans="2:5" ht="14.4" thickBot="1" x14ac:dyDescent="0.3">
      <c r="B56" s="258" t="s">
        <v>17</v>
      </c>
      <c r="C56" s="259"/>
      <c r="D56" s="103">
        <f>+(D51+D52+D53+D54+D55)/5</f>
        <v>0</v>
      </c>
    </row>
    <row r="57" spans="2:5" x14ac:dyDescent="0.25">
      <c r="D57" s="46"/>
    </row>
    <row r="58" spans="2:5" s="34" customFormat="1" ht="18" customHeight="1" thickBot="1" x14ac:dyDescent="0.3">
      <c r="B58" s="41" t="s">
        <v>47</v>
      </c>
      <c r="D58" s="46"/>
      <c r="E58" s="50"/>
    </row>
    <row r="59" spans="2:5" s="34" customFormat="1" ht="20.25" customHeight="1" thickBot="1" x14ac:dyDescent="0.3">
      <c r="B59" s="279" t="s">
        <v>48</v>
      </c>
      <c r="C59" s="280"/>
      <c r="D59" s="119" t="s">
        <v>46</v>
      </c>
    </row>
    <row r="60" spans="2:5" s="34" customFormat="1" x14ac:dyDescent="0.25">
      <c r="B60" s="345" t="s">
        <v>244</v>
      </c>
      <c r="C60" s="346"/>
      <c r="D60" s="97"/>
    </row>
    <row r="61" spans="2:5" s="34" customFormat="1" x14ac:dyDescent="0.25">
      <c r="B61" s="300" t="s">
        <v>264</v>
      </c>
      <c r="C61" s="301"/>
      <c r="D61" s="131"/>
    </row>
    <row r="62" spans="2:5" s="34" customFormat="1" x14ac:dyDescent="0.25">
      <c r="B62" s="347" t="s">
        <v>265</v>
      </c>
      <c r="C62" s="348"/>
      <c r="D62" s="98"/>
    </row>
    <row r="63" spans="2:5" s="34" customFormat="1" ht="14.4" thickBot="1" x14ac:dyDescent="0.3">
      <c r="B63" s="347" t="s">
        <v>245</v>
      </c>
      <c r="C63" s="348"/>
      <c r="D63" s="98"/>
    </row>
    <row r="64" spans="2:5" s="34" customFormat="1" ht="14.4" thickBot="1" x14ac:dyDescent="0.3">
      <c r="B64" s="351" t="s">
        <v>49</v>
      </c>
      <c r="C64" s="352"/>
      <c r="D64" s="103">
        <f>+(D60+D61+D62+D63)/4</f>
        <v>0</v>
      </c>
    </row>
    <row r="65" spans="2:5" s="34" customFormat="1" ht="19.5" customHeight="1" thickBot="1" x14ac:dyDescent="0.3">
      <c r="B65" s="335" t="s">
        <v>50</v>
      </c>
      <c r="C65" s="336"/>
      <c r="D65" s="121">
        <f>+(D47*30%)+(D56*30%)+(D64*40%)</f>
        <v>0</v>
      </c>
    </row>
    <row r="66" spans="2:5" s="34" customFormat="1" ht="12.75" customHeight="1" x14ac:dyDescent="0.25">
      <c r="B66" s="31"/>
      <c r="C66" s="46"/>
      <c r="D66" s="31"/>
      <c r="E66" s="31"/>
    </row>
    <row r="67" spans="2:5" s="34" customFormat="1" x14ac:dyDescent="0.25">
      <c r="B67" s="50" t="s">
        <v>51</v>
      </c>
      <c r="C67" s="51"/>
      <c r="D67" s="50"/>
    </row>
    <row r="68" spans="2:5" s="34" customFormat="1" ht="15" customHeight="1" x14ac:dyDescent="0.25">
      <c r="B68" s="52"/>
      <c r="C68" s="53"/>
      <c r="D68" s="52"/>
      <c r="E68" s="54"/>
    </row>
    <row r="69" spans="2:5" s="34" customFormat="1" x14ac:dyDescent="0.25">
      <c r="B69" s="52"/>
      <c r="C69" s="53"/>
      <c r="D69" s="52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x14ac:dyDescent="0.25">
      <c r="B72" s="55"/>
      <c r="C72" s="56"/>
      <c r="D72" s="55"/>
    </row>
    <row r="73" spans="2:5" x14ac:dyDescent="0.25">
      <c r="B73" s="34"/>
      <c r="C73" s="57"/>
      <c r="D73" s="34"/>
    </row>
    <row r="74" spans="2:5" x14ac:dyDescent="0.25">
      <c r="B74" s="34"/>
      <c r="C74" s="57"/>
      <c r="D74" s="34"/>
    </row>
    <row r="75" spans="2:5" x14ac:dyDescent="0.25">
      <c r="B75" s="34" t="s">
        <v>52</v>
      </c>
      <c r="C75" s="57" t="s">
        <v>52</v>
      </c>
      <c r="D75" s="34"/>
    </row>
    <row r="76" spans="2:5" ht="51" customHeight="1" x14ac:dyDescent="0.25">
      <c r="B76" s="58" t="s">
        <v>53</v>
      </c>
      <c r="C76" s="92" t="s">
        <v>136</v>
      </c>
      <c r="D76" s="58"/>
    </row>
    <row r="77" spans="2:5" x14ac:dyDescent="0.25">
      <c r="B77" s="34"/>
      <c r="C77" s="57"/>
      <c r="D77" s="34"/>
    </row>
    <row r="78" spans="2:5" x14ac:dyDescent="0.25">
      <c r="B78" s="34" t="s">
        <v>52</v>
      </c>
      <c r="C78" s="57"/>
      <c r="D78" s="34"/>
    </row>
    <row r="79" spans="2:5" x14ac:dyDescent="0.25">
      <c r="B79" s="60" t="s">
        <v>55</v>
      </c>
      <c r="C79" s="57"/>
      <c r="D79" s="34"/>
    </row>
    <row r="80" spans="2:5" x14ac:dyDescent="0.25">
      <c r="B80" s="34"/>
      <c r="C80" s="57"/>
      <c r="D80" s="34"/>
    </row>
    <row r="86" spans="2:5" x14ac:dyDescent="0.25">
      <c r="B86" s="61"/>
    </row>
    <row r="88" spans="2:5" s="46" customFormat="1" x14ac:dyDescent="0.25">
      <c r="B88" s="62"/>
      <c r="D88" s="31"/>
      <c r="E88" s="31"/>
    </row>
  </sheetData>
  <mergeCells count="52">
    <mergeCell ref="B15:C15"/>
    <mergeCell ref="B1:C1"/>
    <mergeCell ref="B6:D6"/>
    <mergeCell ref="B9:C9"/>
    <mergeCell ref="B10:C10"/>
    <mergeCell ref="B11:C11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3:C53"/>
    <mergeCell ref="B40:C40"/>
    <mergeCell ref="B41:C41"/>
    <mergeCell ref="B42:C42"/>
    <mergeCell ref="B43:C43"/>
    <mergeCell ref="B44:C44"/>
    <mergeCell ref="B45:C45"/>
    <mergeCell ref="B46:C46"/>
    <mergeCell ref="B47:C47"/>
    <mergeCell ref="B50:C50"/>
    <mergeCell ref="B51:C51"/>
    <mergeCell ref="B52:C52"/>
    <mergeCell ref="B63:C63"/>
    <mergeCell ref="B64:C64"/>
    <mergeCell ref="B65:C65"/>
    <mergeCell ref="B54:C54"/>
    <mergeCell ref="B55:C55"/>
    <mergeCell ref="B56:C56"/>
    <mergeCell ref="B59:C59"/>
    <mergeCell ref="B60:C60"/>
    <mergeCell ref="B62:C62"/>
    <mergeCell ref="B61:C6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7" max="3" man="1"/>
    <brk id="79" min="1" max="6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E86"/>
  <sheetViews>
    <sheetView topLeftCell="A54" zoomScaleNormal="100" workbookViewId="0">
      <selection activeCell="B67" sqref="B67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44140625" style="46" customWidth="1"/>
    <col min="4" max="4" width="18.1093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184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73</v>
      </c>
      <c r="C37" s="249"/>
      <c r="D37" s="113" t="s">
        <v>12</v>
      </c>
    </row>
    <row r="38" spans="2:4" x14ac:dyDescent="0.25">
      <c r="B38" s="306" t="s">
        <v>141</v>
      </c>
      <c r="C38" s="307"/>
      <c r="D38" s="97"/>
    </row>
    <row r="39" spans="2:4" x14ac:dyDescent="0.25">
      <c r="B39" s="308" t="s">
        <v>75</v>
      </c>
      <c r="C39" s="309"/>
      <c r="D39" s="98"/>
    </row>
    <row r="40" spans="2:4" ht="14.4" thickBot="1" x14ac:dyDescent="0.3">
      <c r="B40" s="353" t="s">
        <v>142</v>
      </c>
      <c r="C40" s="354"/>
      <c r="D40" s="116"/>
    </row>
    <row r="41" spans="2:4" ht="14.4" thickBot="1" x14ac:dyDescent="0.3">
      <c r="B41" s="332" t="s">
        <v>17</v>
      </c>
      <c r="C41" s="332"/>
      <c r="D41" s="124">
        <f>(D38+D39+D40)/3</f>
        <v>0</v>
      </c>
    </row>
    <row r="42" spans="2:4" ht="15.75" customHeight="1" thickBot="1" x14ac:dyDescent="0.3">
      <c r="B42" s="249" t="s">
        <v>82</v>
      </c>
      <c r="C42" s="249"/>
      <c r="D42" s="113" t="s">
        <v>12</v>
      </c>
    </row>
    <row r="43" spans="2:4" s="83" customFormat="1" x14ac:dyDescent="0.3">
      <c r="B43" s="308" t="s">
        <v>128</v>
      </c>
      <c r="C43" s="309"/>
      <c r="D43" s="98"/>
    </row>
    <row r="44" spans="2:4" s="83" customFormat="1" x14ac:dyDescent="0.3">
      <c r="B44" s="308" t="s">
        <v>129</v>
      </c>
      <c r="C44" s="309"/>
      <c r="D44" s="98"/>
    </row>
    <row r="45" spans="2:4" s="83" customFormat="1" ht="14.4" thickBot="1" x14ac:dyDescent="0.35">
      <c r="B45" s="310" t="s">
        <v>130</v>
      </c>
      <c r="C45" s="311"/>
      <c r="D45" s="116"/>
    </row>
    <row r="46" spans="2:4" ht="14.4" thickBot="1" x14ac:dyDescent="0.3">
      <c r="B46" s="332" t="s">
        <v>17</v>
      </c>
      <c r="C46" s="332"/>
      <c r="D46" s="124">
        <f>(D43+D44+D45)/3</f>
        <v>0</v>
      </c>
    </row>
    <row r="47" spans="2:4" ht="14.4" thickBot="1" x14ac:dyDescent="0.3">
      <c r="B47" s="344" t="s">
        <v>43</v>
      </c>
      <c r="C47" s="344"/>
      <c r="D47" s="102">
        <f>+(D20+D25+D30+D41+D46+D36)/6</f>
        <v>0</v>
      </c>
    </row>
    <row r="48" spans="2:4" ht="10.5" customHeight="1" x14ac:dyDescent="0.25">
      <c r="D48" s="46"/>
    </row>
    <row r="49" spans="2:5" ht="14.4" thickBot="1" x14ac:dyDescent="0.3">
      <c r="B49" s="41" t="s">
        <v>44</v>
      </c>
      <c r="D49" s="46"/>
    </row>
    <row r="50" spans="2:5" ht="21" customHeight="1" thickBot="1" x14ac:dyDescent="0.3">
      <c r="B50" s="247" t="s">
        <v>45</v>
      </c>
      <c r="C50" s="248"/>
      <c r="D50" s="102" t="s">
        <v>46</v>
      </c>
    </row>
    <row r="51" spans="2:5" s="83" customFormat="1" ht="30" customHeight="1" x14ac:dyDescent="0.3">
      <c r="B51" s="345" t="s">
        <v>97</v>
      </c>
      <c r="C51" s="346"/>
      <c r="D51" s="107"/>
    </row>
    <row r="52" spans="2:5" s="83" customFormat="1" ht="30" customHeight="1" x14ac:dyDescent="0.3">
      <c r="B52" s="347" t="s">
        <v>98</v>
      </c>
      <c r="C52" s="348"/>
      <c r="D52" s="48"/>
    </row>
    <row r="53" spans="2:5" s="83" customFormat="1" x14ac:dyDescent="0.3">
      <c r="B53" s="347" t="s">
        <v>99</v>
      </c>
      <c r="C53" s="348"/>
      <c r="D53" s="48"/>
    </row>
    <row r="54" spans="2:5" s="83" customFormat="1" x14ac:dyDescent="0.3">
      <c r="B54" s="347" t="s">
        <v>100</v>
      </c>
      <c r="C54" s="348"/>
      <c r="D54" s="48"/>
    </row>
    <row r="55" spans="2:5" s="83" customFormat="1" ht="30" customHeight="1" thickBot="1" x14ac:dyDescent="0.35">
      <c r="B55" s="349" t="s">
        <v>101</v>
      </c>
      <c r="C55" s="350"/>
      <c r="D55" s="108"/>
    </row>
    <row r="56" spans="2:5" ht="14.4" thickBot="1" x14ac:dyDescent="0.3">
      <c r="B56" s="258" t="s">
        <v>17</v>
      </c>
      <c r="C56" s="259"/>
      <c r="D56" s="103">
        <f>+(D51+D52+D53+D54+D55)/5</f>
        <v>0</v>
      </c>
    </row>
    <row r="57" spans="2:5" x14ac:dyDescent="0.25">
      <c r="D57" s="46"/>
    </row>
    <row r="58" spans="2:5" s="34" customFormat="1" ht="18" customHeight="1" thickBot="1" x14ac:dyDescent="0.3">
      <c r="B58" s="41" t="s">
        <v>47</v>
      </c>
      <c r="D58" s="46"/>
      <c r="E58" s="50"/>
    </row>
    <row r="59" spans="2:5" s="34" customFormat="1" ht="20.25" customHeight="1" thickBot="1" x14ac:dyDescent="0.3">
      <c r="B59" s="279" t="s">
        <v>48</v>
      </c>
      <c r="C59" s="280"/>
      <c r="D59" s="119" t="s">
        <v>46</v>
      </c>
    </row>
    <row r="60" spans="2:5" s="34" customFormat="1" x14ac:dyDescent="0.25">
      <c r="B60" s="345" t="s">
        <v>183</v>
      </c>
      <c r="C60" s="346"/>
      <c r="D60" s="97"/>
    </row>
    <row r="61" spans="2:5" s="34" customFormat="1" ht="14.4" thickBot="1" x14ac:dyDescent="0.3">
      <c r="B61" s="347" t="s">
        <v>182</v>
      </c>
      <c r="C61" s="348"/>
      <c r="D61" s="98"/>
    </row>
    <row r="62" spans="2:5" s="34" customFormat="1" ht="14.4" thickBot="1" x14ac:dyDescent="0.3">
      <c r="B62" s="351" t="s">
        <v>49</v>
      </c>
      <c r="C62" s="352"/>
      <c r="D62" s="103">
        <f>+(D60+D61)/2</f>
        <v>0</v>
      </c>
    </row>
    <row r="63" spans="2:5" s="34" customFormat="1" ht="19.5" customHeight="1" thickBot="1" x14ac:dyDescent="0.3">
      <c r="B63" s="335" t="s">
        <v>50</v>
      </c>
      <c r="C63" s="336"/>
      <c r="D63" s="121">
        <f>+(D47*30%)+(D56*30%)+(D62*40%)</f>
        <v>0</v>
      </c>
    </row>
    <row r="64" spans="2:5" s="34" customFormat="1" ht="12.75" customHeight="1" x14ac:dyDescent="0.25">
      <c r="B64" s="31"/>
      <c r="C64" s="46"/>
      <c r="D64" s="31"/>
      <c r="E64" s="31"/>
    </row>
    <row r="65" spans="2:5" s="34" customFormat="1" x14ac:dyDescent="0.25">
      <c r="B65" s="50" t="s">
        <v>51</v>
      </c>
      <c r="C65" s="51"/>
      <c r="D65" s="50"/>
    </row>
    <row r="66" spans="2:5" s="34" customFormat="1" ht="15" customHeight="1" x14ac:dyDescent="0.25">
      <c r="B66" s="52"/>
      <c r="C66" s="53"/>
      <c r="D66" s="52"/>
      <c r="E66" s="54"/>
    </row>
    <row r="67" spans="2:5" s="34" customFormat="1" x14ac:dyDescent="0.25">
      <c r="B67" s="52"/>
      <c r="C67" s="53"/>
      <c r="D67" s="52"/>
    </row>
    <row r="68" spans="2:5" s="34" customFormat="1" x14ac:dyDescent="0.25">
      <c r="B68" s="52"/>
      <c r="C68" s="53"/>
      <c r="D68" s="52"/>
    </row>
    <row r="69" spans="2:5" s="34" customFormat="1" x14ac:dyDescent="0.25">
      <c r="B69" s="52"/>
      <c r="C69" s="53"/>
      <c r="D69" s="52"/>
    </row>
    <row r="70" spans="2:5" x14ac:dyDescent="0.25">
      <c r="B70" s="55"/>
      <c r="C70" s="56"/>
      <c r="D70" s="55"/>
    </row>
    <row r="71" spans="2:5" x14ac:dyDescent="0.25">
      <c r="B71" s="34"/>
      <c r="C71" s="57"/>
      <c r="D71" s="34"/>
    </row>
    <row r="72" spans="2:5" x14ac:dyDescent="0.25">
      <c r="B72" s="34"/>
      <c r="C72" s="57"/>
      <c r="D72" s="34"/>
    </row>
    <row r="73" spans="2:5" x14ac:dyDescent="0.25">
      <c r="B73" s="34" t="s">
        <v>52</v>
      </c>
      <c r="C73" s="57" t="s">
        <v>52</v>
      </c>
      <c r="D73" s="34"/>
    </row>
    <row r="74" spans="2:5" ht="51" customHeight="1" x14ac:dyDescent="0.25">
      <c r="B74" s="58" t="s">
        <v>53</v>
      </c>
      <c r="C74" s="92" t="s">
        <v>136</v>
      </c>
      <c r="D74" s="58"/>
    </row>
    <row r="75" spans="2:5" x14ac:dyDescent="0.25">
      <c r="B75" s="34"/>
      <c r="C75" s="57"/>
      <c r="D75" s="34"/>
    </row>
    <row r="76" spans="2:5" x14ac:dyDescent="0.25">
      <c r="B76" s="34" t="s">
        <v>52</v>
      </c>
      <c r="C76" s="57"/>
      <c r="D76" s="34"/>
    </row>
    <row r="77" spans="2:5" x14ac:dyDescent="0.25">
      <c r="B77" s="60" t="s">
        <v>55</v>
      </c>
      <c r="C77" s="57"/>
      <c r="D77" s="34"/>
    </row>
    <row r="78" spans="2:5" x14ac:dyDescent="0.25">
      <c r="B78" s="34"/>
      <c r="C78" s="57"/>
      <c r="D78" s="34"/>
    </row>
    <row r="84" spans="2:5" x14ac:dyDescent="0.25">
      <c r="B84" s="61"/>
    </row>
    <row r="86" spans="2:5" s="46" customFormat="1" x14ac:dyDescent="0.25">
      <c r="B86" s="62"/>
      <c r="D86" s="31"/>
      <c r="E86" s="31"/>
    </row>
  </sheetData>
  <mergeCells count="50"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50:C50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7" max="3" man="1"/>
    <brk id="77" min="1" max="6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B1:E88"/>
  <sheetViews>
    <sheetView topLeftCell="A46" zoomScaleNormal="100" workbookViewId="0">
      <selection activeCell="D65" sqref="D65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6.33203125" style="46" customWidth="1"/>
    <col min="4" max="4" width="17.5546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263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x14ac:dyDescent="0.25">
      <c r="B33" s="306" t="s">
        <v>67</v>
      </c>
      <c r="C33" s="307"/>
      <c r="D33" s="97"/>
    </row>
    <row r="34" spans="2:4" x14ac:dyDescent="0.25">
      <c r="B34" s="308" t="s">
        <v>68</v>
      </c>
      <c r="C34" s="309"/>
      <c r="D34" s="98"/>
    </row>
    <row r="35" spans="2:4" ht="14.4" thickBot="1" x14ac:dyDescent="0.3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73</v>
      </c>
      <c r="C37" s="249"/>
      <c r="D37" s="113" t="s">
        <v>12</v>
      </c>
    </row>
    <row r="38" spans="2:4" s="83" customFormat="1" x14ac:dyDescent="0.3">
      <c r="B38" s="306" t="s">
        <v>141</v>
      </c>
      <c r="C38" s="307"/>
      <c r="D38" s="97"/>
    </row>
    <row r="39" spans="2:4" s="83" customFormat="1" x14ac:dyDescent="0.3">
      <c r="B39" s="308" t="s">
        <v>75</v>
      </c>
      <c r="C39" s="309"/>
      <c r="D39" s="98"/>
    </row>
    <row r="40" spans="2:4" s="83" customFormat="1" ht="14.4" thickBot="1" x14ac:dyDescent="0.35">
      <c r="B40" s="353" t="s">
        <v>142</v>
      </c>
      <c r="C40" s="354"/>
      <c r="D40" s="116"/>
    </row>
    <row r="41" spans="2:4" ht="14.4" thickBot="1" x14ac:dyDescent="0.3">
      <c r="B41" s="332" t="s">
        <v>17</v>
      </c>
      <c r="C41" s="332"/>
      <c r="D41" s="124">
        <f>(D38+D39+D40)/3</f>
        <v>0</v>
      </c>
    </row>
    <row r="42" spans="2:4" ht="15.75" customHeight="1" thickBot="1" x14ac:dyDescent="0.3">
      <c r="B42" s="249" t="s">
        <v>82</v>
      </c>
      <c r="C42" s="249"/>
      <c r="D42" s="113" t="s">
        <v>12</v>
      </c>
    </row>
    <row r="43" spans="2:4" s="83" customFormat="1" x14ac:dyDescent="0.3">
      <c r="B43" s="308" t="s">
        <v>128</v>
      </c>
      <c r="C43" s="309"/>
      <c r="D43" s="98"/>
    </row>
    <row r="44" spans="2:4" s="83" customFormat="1" x14ac:dyDescent="0.3">
      <c r="B44" s="308" t="s">
        <v>129</v>
      </c>
      <c r="C44" s="309"/>
      <c r="D44" s="98"/>
    </row>
    <row r="45" spans="2:4" s="83" customFormat="1" ht="14.4" thickBot="1" x14ac:dyDescent="0.35">
      <c r="B45" s="310" t="s">
        <v>130</v>
      </c>
      <c r="C45" s="311"/>
      <c r="D45" s="116"/>
    </row>
    <row r="46" spans="2:4" ht="14.4" thickBot="1" x14ac:dyDescent="0.3">
      <c r="B46" s="332" t="s">
        <v>17</v>
      </c>
      <c r="C46" s="332"/>
      <c r="D46" s="124">
        <f>(D43+D44+D45)/3</f>
        <v>0</v>
      </c>
    </row>
    <row r="47" spans="2:4" ht="14.4" thickBot="1" x14ac:dyDescent="0.3">
      <c r="B47" s="344" t="s">
        <v>43</v>
      </c>
      <c r="C47" s="344"/>
      <c r="D47" s="102">
        <f>+(D20+D25+D30+D41+D46+D36)/6</f>
        <v>0</v>
      </c>
    </row>
    <row r="48" spans="2:4" ht="10.5" customHeight="1" x14ac:dyDescent="0.25">
      <c r="D48" s="46"/>
    </row>
    <row r="49" spans="2:5" ht="14.4" thickBot="1" x14ac:dyDescent="0.3">
      <c r="B49" s="41" t="s">
        <v>44</v>
      </c>
      <c r="D49" s="46"/>
    </row>
    <row r="50" spans="2:5" ht="21" customHeight="1" thickBot="1" x14ac:dyDescent="0.3">
      <c r="B50" s="247" t="s">
        <v>45</v>
      </c>
      <c r="C50" s="248"/>
      <c r="D50" s="102" t="s">
        <v>46</v>
      </c>
    </row>
    <row r="51" spans="2:5" s="83" customFormat="1" ht="29.25" customHeight="1" x14ac:dyDescent="0.3">
      <c r="B51" s="345" t="s">
        <v>97</v>
      </c>
      <c r="C51" s="346"/>
      <c r="D51" s="107"/>
    </row>
    <row r="52" spans="2:5" s="83" customFormat="1" ht="29.25" customHeight="1" x14ac:dyDescent="0.3">
      <c r="B52" s="347" t="s">
        <v>98</v>
      </c>
      <c r="C52" s="348"/>
      <c r="D52" s="48"/>
    </row>
    <row r="53" spans="2:5" s="83" customFormat="1" x14ac:dyDescent="0.3">
      <c r="B53" s="347" t="s">
        <v>99</v>
      </c>
      <c r="C53" s="348"/>
      <c r="D53" s="48"/>
    </row>
    <row r="54" spans="2:5" s="83" customFormat="1" x14ac:dyDescent="0.3">
      <c r="B54" s="347" t="s">
        <v>100</v>
      </c>
      <c r="C54" s="348"/>
      <c r="D54" s="48"/>
    </row>
    <row r="55" spans="2:5" s="83" customFormat="1" ht="32.25" customHeight="1" thickBot="1" x14ac:dyDescent="0.35">
      <c r="B55" s="349" t="s">
        <v>101</v>
      </c>
      <c r="C55" s="350"/>
      <c r="D55" s="108"/>
    </row>
    <row r="56" spans="2:5" ht="14.4" thickBot="1" x14ac:dyDescent="0.3">
      <c r="B56" s="258" t="s">
        <v>17</v>
      </c>
      <c r="C56" s="259"/>
      <c r="D56" s="103">
        <f>+(D51+D52+D53+D54+D55)/5</f>
        <v>0</v>
      </c>
    </row>
    <row r="57" spans="2:5" x14ac:dyDescent="0.25">
      <c r="D57" s="46"/>
    </row>
    <row r="58" spans="2:5" s="34" customFormat="1" ht="18" customHeight="1" thickBot="1" x14ac:dyDescent="0.3">
      <c r="B58" s="41" t="s">
        <v>47</v>
      </c>
      <c r="D58" s="46"/>
      <c r="E58" s="50"/>
    </row>
    <row r="59" spans="2:5" s="34" customFormat="1" ht="20.25" customHeight="1" thickBot="1" x14ac:dyDescent="0.3">
      <c r="B59" s="279" t="s">
        <v>48</v>
      </c>
      <c r="C59" s="280"/>
      <c r="D59" s="119" t="s">
        <v>46</v>
      </c>
    </row>
    <row r="60" spans="2:5" s="34" customFormat="1" x14ac:dyDescent="0.25">
      <c r="B60" s="345" t="s">
        <v>244</v>
      </c>
      <c r="C60" s="346"/>
      <c r="D60" s="97"/>
    </row>
    <row r="61" spans="2:5" s="34" customFormat="1" x14ac:dyDescent="0.25">
      <c r="B61" s="300" t="s">
        <v>264</v>
      </c>
      <c r="C61" s="301"/>
      <c r="D61" s="131"/>
    </row>
    <row r="62" spans="2:5" s="34" customFormat="1" x14ac:dyDescent="0.25">
      <c r="B62" s="300" t="s">
        <v>265</v>
      </c>
      <c r="C62" s="301"/>
      <c r="D62" s="131"/>
    </row>
    <row r="63" spans="2:5" s="34" customFormat="1" ht="14.4" thickBot="1" x14ac:dyDescent="0.3">
      <c r="B63" s="347" t="s">
        <v>245</v>
      </c>
      <c r="C63" s="348"/>
      <c r="D63" s="98"/>
    </row>
    <row r="64" spans="2:5" s="34" customFormat="1" ht="14.4" thickBot="1" x14ac:dyDescent="0.3">
      <c r="B64" s="351" t="s">
        <v>49</v>
      </c>
      <c r="C64" s="352"/>
      <c r="D64" s="103">
        <f>+(D60+D61+D62+D63)/4</f>
        <v>0</v>
      </c>
    </row>
    <row r="65" spans="2:5" s="34" customFormat="1" ht="19.5" customHeight="1" thickBot="1" x14ac:dyDescent="0.3">
      <c r="B65" s="335" t="s">
        <v>50</v>
      </c>
      <c r="C65" s="336"/>
      <c r="D65" s="121">
        <f>+(D47*30%)+(D56*30%)+(D64*40%)</f>
        <v>0</v>
      </c>
    </row>
    <row r="66" spans="2:5" s="34" customFormat="1" ht="12.75" customHeight="1" x14ac:dyDescent="0.25">
      <c r="B66" s="31"/>
      <c r="C66" s="46"/>
      <c r="D66" s="31"/>
      <c r="E66" s="31"/>
    </row>
    <row r="67" spans="2:5" s="34" customFormat="1" x14ac:dyDescent="0.25">
      <c r="B67" s="50" t="s">
        <v>51</v>
      </c>
      <c r="C67" s="51"/>
      <c r="D67" s="50"/>
    </row>
    <row r="68" spans="2:5" s="34" customFormat="1" ht="15" customHeight="1" x14ac:dyDescent="0.25">
      <c r="B68" s="52"/>
      <c r="C68" s="53"/>
      <c r="D68" s="52"/>
      <c r="E68" s="54"/>
    </row>
    <row r="69" spans="2:5" s="34" customFormat="1" x14ac:dyDescent="0.25">
      <c r="B69" s="52"/>
      <c r="C69" s="53"/>
      <c r="D69" s="52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x14ac:dyDescent="0.25">
      <c r="B72" s="55"/>
      <c r="C72" s="56"/>
      <c r="D72" s="55"/>
    </row>
    <row r="73" spans="2:5" x14ac:dyDescent="0.25">
      <c r="B73" s="34"/>
      <c r="C73" s="57"/>
      <c r="D73" s="34"/>
    </row>
    <row r="74" spans="2:5" x14ac:dyDescent="0.25">
      <c r="B74" s="34"/>
      <c r="C74" s="57"/>
      <c r="D74" s="34"/>
    </row>
    <row r="75" spans="2:5" x14ac:dyDescent="0.25">
      <c r="B75" s="34" t="s">
        <v>52</v>
      </c>
      <c r="C75" s="57" t="s">
        <v>52</v>
      </c>
      <c r="D75" s="34"/>
    </row>
    <row r="76" spans="2:5" ht="51" customHeight="1" x14ac:dyDescent="0.25">
      <c r="B76" s="58" t="s">
        <v>53</v>
      </c>
      <c r="C76" s="59" t="s">
        <v>136</v>
      </c>
      <c r="D76" s="58"/>
    </row>
    <row r="77" spans="2:5" x14ac:dyDescent="0.25">
      <c r="B77" s="34"/>
      <c r="C77" s="57"/>
      <c r="D77" s="34"/>
    </row>
    <row r="78" spans="2:5" x14ac:dyDescent="0.25">
      <c r="B78" s="34" t="s">
        <v>52</v>
      </c>
      <c r="C78" s="57"/>
      <c r="D78" s="34"/>
    </row>
    <row r="79" spans="2:5" x14ac:dyDescent="0.25">
      <c r="B79" s="60" t="s">
        <v>55</v>
      </c>
      <c r="C79" s="57"/>
      <c r="D79" s="34"/>
    </row>
    <row r="80" spans="2:5" x14ac:dyDescent="0.25">
      <c r="B80" s="34"/>
      <c r="C80" s="57"/>
      <c r="D80" s="34"/>
    </row>
    <row r="86" spans="2:5" x14ac:dyDescent="0.25">
      <c r="B86" s="61"/>
    </row>
    <row r="88" spans="2:5" s="46" customFormat="1" x14ac:dyDescent="0.25">
      <c r="B88" s="62"/>
      <c r="D88" s="31"/>
      <c r="E88" s="31"/>
    </row>
  </sheetData>
  <mergeCells count="52">
    <mergeCell ref="B59:C59"/>
    <mergeCell ref="B60:C60"/>
    <mergeCell ref="B63:C63"/>
    <mergeCell ref="B64:C64"/>
    <mergeCell ref="B65:C65"/>
    <mergeCell ref="B61:C61"/>
    <mergeCell ref="B62:C62"/>
    <mergeCell ref="B52:C52"/>
    <mergeCell ref="B53:C53"/>
    <mergeCell ref="B54:C54"/>
    <mergeCell ref="B55:C55"/>
    <mergeCell ref="B56:C56"/>
    <mergeCell ref="B45:C45"/>
    <mergeCell ref="B46:C46"/>
    <mergeCell ref="B47:C47"/>
    <mergeCell ref="B50:C50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7" max="3" man="1"/>
    <brk id="79" min="1" max="6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B1:E88"/>
  <sheetViews>
    <sheetView topLeftCell="A49" zoomScaleNormal="100" workbookViewId="0">
      <selection activeCell="B64" sqref="B64:C64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33203125" style="46" customWidth="1"/>
    <col min="4" max="4" width="19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185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s="83" customFormat="1" x14ac:dyDescent="0.3">
      <c r="B22" s="315" t="s">
        <v>60</v>
      </c>
      <c r="C22" s="316"/>
      <c r="D22" s="97"/>
    </row>
    <row r="23" spans="2:4" s="83" customFormat="1" x14ac:dyDescent="0.3">
      <c r="B23" s="317" t="s">
        <v>61</v>
      </c>
      <c r="C23" s="318"/>
      <c r="D23" s="98"/>
    </row>
    <row r="24" spans="2:4" s="83" customFormat="1" ht="14.4" thickBot="1" x14ac:dyDescent="0.35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s="83" customFormat="1" x14ac:dyDescent="0.3">
      <c r="B27" s="306" t="s">
        <v>63</v>
      </c>
      <c r="C27" s="307"/>
      <c r="D27" s="97"/>
    </row>
    <row r="28" spans="2:4" s="83" customFormat="1" x14ac:dyDescent="0.3">
      <c r="B28" s="308" t="s">
        <v>64</v>
      </c>
      <c r="C28" s="309"/>
      <c r="D28" s="98"/>
    </row>
    <row r="29" spans="2:4" s="83" customFormat="1" ht="14.4" thickBot="1" x14ac:dyDescent="0.35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s="83" customFormat="1" x14ac:dyDescent="0.3">
      <c r="B33" s="306" t="s">
        <v>67</v>
      </c>
      <c r="C33" s="307"/>
      <c r="D33" s="97"/>
    </row>
    <row r="34" spans="2:4" s="83" customFormat="1" x14ac:dyDescent="0.3">
      <c r="B34" s="308" t="s">
        <v>68</v>
      </c>
      <c r="C34" s="309"/>
      <c r="D34" s="98"/>
    </row>
    <row r="35" spans="2:4" s="83" customFormat="1" ht="14.4" thickBot="1" x14ac:dyDescent="0.35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s="83" customFormat="1" x14ac:dyDescent="0.3">
      <c r="B38" s="306" t="s">
        <v>132</v>
      </c>
      <c r="C38" s="307"/>
      <c r="D38" s="97"/>
    </row>
    <row r="39" spans="2:4" s="83" customFormat="1" x14ac:dyDescent="0.3">
      <c r="B39" s="308" t="s">
        <v>133</v>
      </c>
      <c r="C39" s="309"/>
      <c r="D39" s="98"/>
    </row>
    <row r="40" spans="2:4" s="83" customFormat="1" x14ac:dyDescent="0.3">
      <c r="B40" s="310" t="s">
        <v>134</v>
      </c>
      <c r="C40" s="311"/>
      <c r="D40" s="116"/>
    </row>
    <row r="41" spans="2:4" s="83" customFormat="1" ht="14.4" thickBot="1" x14ac:dyDescent="0.35">
      <c r="B41" s="355" t="s">
        <v>135</v>
      </c>
      <c r="C41" s="356"/>
      <c r="D41" s="98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s="83" customFormat="1" x14ac:dyDescent="0.3">
      <c r="B44" s="308" t="s">
        <v>128</v>
      </c>
      <c r="C44" s="309"/>
      <c r="D44" s="98"/>
    </row>
    <row r="45" spans="2:4" s="83" customFormat="1" x14ac:dyDescent="0.3">
      <c r="B45" s="310" t="s">
        <v>129</v>
      </c>
      <c r="C45" s="311"/>
      <c r="D45" s="116"/>
    </row>
    <row r="46" spans="2:4" s="83" customFormat="1" ht="14.4" thickBot="1" x14ac:dyDescent="0.35">
      <c r="B46" s="308" t="s">
        <v>130</v>
      </c>
      <c r="C46" s="309"/>
      <c r="D46" s="98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9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47" t="s">
        <v>45</v>
      </c>
      <c r="C51" s="248"/>
      <c r="D51" s="102" t="s">
        <v>46</v>
      </c>
    </row>
    <row r="52" spans="2:5" ht="30" customHeight="1" x14ac:dyDescent="0.25">
      <c r="B52" s="345" t="s">
        <v>97</v>
      </c>
      <c r="C52" s="346"/>
      <c r="D52" s="107">
        <v>0</v>
      </c>
    </row>
    <row r="53" spans="2:5" ht="30.75" customHeight="1" x14ac:dyDescent="0.25">
      <c r="B53" s="347" t="s">
        <v>98</v>
      </c>
      <c r="C53" s="348"/>
      <c r="D53" s="48">
        <v>0</v>
      </c>
    </row>
    <row r="54" spans="2:5" x14ac:dyDescent="0.25">
      <c r="B54" s="347" t="s">
        <v>99</v>
      </c>
      <c r="C54" s="348"/>
      <c r="D54" s="48">
        <v>0</v>
      </c>
    </row>
    <row r="55" spans="2:5" x14ac:dyDescent="0.25">
      <c r="B55" s="347" t="s">
        <v>100</v>
      </c>
      <c r="C55" s="348"/>
      <c r="D55" s="48">
        <v>0</v>
      </c>
    </row>
    <row r="56" spans="2:5" ht="31.5" customHeight="1" thickBot="1" x14ac:dyDescent="0.3">
      <c r="B56" s="349" t="s">
        <v>101</v>
      </c>
      <c r="C56" s="350"/>
      <c r="D56" s="108">
        <v>0</v>
      </c>
    </row>
    <row r="57" spans="2:5" ht="14.4" thickBot="1" x14ac:dyDescent="0.3">
      <c r="B57" s="258" t="s">
        <v>17</v>
      </c>
      <c r="C57" s="259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93" customFormat="1" x14ac:dyDescent="0.3">
      <c r="B61" s="345" t="s">
        <v>275</v>
      </c>
      <c r="C61" s="346"/>
      <c r="D61" s="97">
        <v>0</v>
      </c>
    </row>
    <row r="62" spans="2:5" s="93" customFormat="1" x14ac:dyDescent="0.3">
      <c r="B62" s="347" t="s">
        <v>276</v>
      </c>
      <c r="C62" s="348"/>
      <c r="D62" s="98">
        <v>0</v>
      </c>
    </row>
    <row r="63" spans="2:5" s="93" customFormat="1" ht="14.4" thickBot="1" x14ac:dyDescent="0.35">
      <c r="B63" s="347" t="s">
        <v>137</v>
      </c>
      <c r="C63" s="348"/>
      <c r="D63" s="98">
        <v>0</v>
      </c>
    </row>
    <row r="64" spans="2:5" s="34" customFormat="1" ht="14.4" thickBot="1" x14ac:dyDescent="0.3">
      <c r="B64" s="351" t="s">
        <v>49</v>
      </c>
      <c r="C64" s="352"/>
      <c r="D64" s="103">
        <f>+(D61+D62+D63)/3</f>
        <v>0</v>
      </c>
    </row>
    <row r="65" spans="2:5" s="34" customFormat="1" ht="19.5" customHeight="1" thickBot="1" x14ac:dyDescent="0.3">
      <c r="B65" s="335" t="s">
        <v>50</v>
      </c>
      <c r="C65" s="336"/>
      <c r="D65" s="121">
        <f>+(D48*30%)+(D57*30%)+(D64*40%)</f>
        <v>0</v>
      </c>
    </row>
    <row r="66" spans="2:5" s="34" customFormat="1" ht="12.75" customHeight="1" x14ac:dyDescent="0.25">
      <c r="B66" s="31"/>
      <c r="C66" s="46"/>
      <c r="D66" s="31"/>
      <c r="E66" s="31"/>
    </row>
    <row r="67" spans="2:5" s="34" customFormat="1" x14ac:dyDescent="0.25">
      <c r="B67" s="50" t="s">
        <v>51</v>
      </c>
      <c r="C67" s="51"/>
      <c r="D67" s="50"/>
    </row>
    <row r="68" spans="2:5" s="34" customFormat="1" ht="15" customHeight="1" x14ac:dyDescent="0.25">
      <c r="B68" s="52"/>
      <c r="C68" s="53"/>
      <c r="D68" s="52"/>
      <c r="E68" s="54"/>
    </row>
    <row r="69" spans="2:5" s="34" customFormat="1" x14ac:dyDescent="0.25">
      <c r="B69" s="52"/>
      <c r="C69" s="53"/>
      <c r="D69" s="52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x14ac:dyDescent="0.25">
      <c r="B72" s="55"/>
      <c r="C72" s="56"/>
      <c r="D72" s="55"/>
    </row>
    <row r="73" spans="2:5" x14ac:dyDescent="0.25">
      <c r="B73" s="34"/>
      <c r="C73" s="57"/>
      <c r="D73" s="34"/>
    </row>
    <row r="74" spans="2:5" x14ac:dyDescent="0.25">
      <c r="B74" s="34"/>
      <c r="C74" s="57"/>
      <c r="D74" s="34"/>
    </row>
    <row r="75" spans="2:5" x14ac:dyDescent="0.25">
      <c r="B75" s="34" t="s">
        <v>52</v>
      </c>
      <c r="C75" s="57" t="s">
        <v>52</v>
      </c>
      <c r="D75" s="34"/>
    </row>
    <row r="76" spans="2:5" ht="51" customHeight="1" x14ac:dyDescent="0.25">
      <c r="B76" s="58" t="s">
        <v>53</v>
      </c>
      <c r="C76" s="92" t="s">
        <v>136</v>
      </c>
      <c r="D76" s="58"/>
    </row>
    <row r="77" spans="2:5" x14ac:dyDescent="0.25">
      <c r="B77" s="34"/>
      <c r="C77" s="57"/>
      <c r="D77" s="34"/>
    </row>
    <row r="78" spans="2:5" x14ac:dyDescent="0.25">
      <c r="B78" s="34" t="s">
        <v>52</v>
      </c>
      <c r="C78" s="57"/>
      <c r="D78" s="34"/>
    </row>
    <row r="79" spans="2:5" x14ac:dyDescent="0.25">
      <c r="B79" s="60" t="s">
        <v>55</v>
      </c>
      <c r="C79" s="57"/>
      <c r="D79" s="34"/>
    </row>
    <row r="80" spans="2:5" x14ac:dyDescent="0.25">
      <c r="B80" s="34"/>
      <c r="C80" s="57"/>
      <c r="D80" s="34"/>
    </row>
    <row r="86" spans="2:5" x14ac:dyDescent="0.25">
      <c r="B86" s="61"/>
    </row>
    <row r="88" spans="2:5" s="46" customFormat="1" x14ac:dyDescent="0.25">
      <c r="B88" s="62"/>
      <c r="D88" s="31"/>
      <c r="E88" s="31"/>
    </row>
  </sheetData>
  <mergeCells count="52">
    <mergeCell ref="B64:C64"/>
    <mergeCell ref="B65:C65"/>
    <mergeCell ref="B57:C57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79" min="1" max="6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B1:E89"/>
  <sheetViews>
    <sheetView topLeftCell="A54" zoomScaleNormal="100" workbookViewId="0">
      <selection activeCell="D66" sqref="D66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6.44140625" style="46" customWidth="1"/>
    <col min="4" max="4" width="15.332031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341" t="s">
        <v>131</v>
      </c>
      <c r="C1" s="342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186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x14ac:dyDescent="0.25">
      <c r="B17" s="306" t="s">
        <v>57</v>
      </c>
      <c r="C17" s="307"/>
      <c r="D17" s="97"/>
    </row>
    <row r="18" spans="2:4" x14ac:dyDescent="0.25">
      <c r="B18" s="308" t="s">
        <v>58</v>
      </c>
      <c r="C18" s="309"/>
      <c r="D18" s="98"/>
    </row>
    <row r="19" spans="2:4" ht="14.4" thickBot="1" x14ac:dyDescent="0.3">
      <c r="B19" s="310" t="s">
        <v>59</v>
      </c>
      <c r="C19" s="311"/>
      <c r="D19" s="116"/>
    </row>
    <row r="20" spans="2:4" ht="14.4" thickBot="1" x14ac:dyDescent="0.3">
      <c r="B20" s="332" t="s">
        <v>17</v>
      </c>
      <c r="C20" s="332"/>
      <c r="D20" s="124">
        <f>(D17+D18+D19)/3</f>
        <v>0</v>
      </c>
    </row>
    <row r="21" spans="2:4" ht="14.4" thickBot="1" x14ac:dyDescent="0.3">
      <c r="B21" s="333" t="s">
        <v>18</v>
      </c>
      <c r="C21" s="333"/>
      <c r="D21" s="113" t="s">
        <v>12</v>
      </c>
    </row>
    <row r="22" spans="2:4" x14ac:dyDescent="0.25">
      <c r="B22" s="315" t="s">
        <v>60</v>
      </c>
      <c r="C22" s="316"/>
      <c r="D22" s="97"/>
    </row>
    <row r="23" spans="2:4" x14ac:dyDescent="0.25">
      <c r="B23" s="317" t="s">
        <v>61</v>
      </c>
      <c r="C23" s="318"/>
      <c r="D23" s="98"/>
    </row>
    <row r="24" spans="2:4" ht="14.4" thickBot="1" x14ac:dyDescent="0.3">
      <c r="B24" s="319" t="s">
        <v>62</v>
      </c>
      <c r="C24" s="320"/>
      <c r="D24" s="116"/>
    </row>
    <row r="25" spans="2:4" ht="14.4" thickBot="1" x14ac:dyDescent="0.3">
      <c r="B25" s="332" t="s">
        <v>17</v>
      </c>
      <c r="C25" s="332"/>
      <c r="D25" s="124">
        <f>(D22+D23+D24)/3</f>
        <v>0</v>
      </c>
    </row>
    <row r="26" spans="2:4" ht="17.25" customHeight="1" thickBot="1" x14ac:dyDescent="0.3">
      <c r="B26" s="249" t="s">
        <v>22</v>
      </c>
      <c r="C26" s="249"/>
      <c r="D26" s="113" t="s">
        <v>12</v>
      </c>
    </row>
    <row r="27" spans="2:4" x14ac:dyDescent="0.25">
      <c r="B27" s="306" t="s">
        <v>63</v>
      </c>
      <c r="C27" s="307"/>
      <c r="D27" s="97"/>
    </row>
    <row r="28" spans="2:4" x14ac:dyDescent="0.25">
      <c r="B28" s="308" t="s">
        <v>64</v>
      </c>
      <c r="C28" s="309"/>
      <c r="D28" s="98"/>
    </row>
    <row r="29" spans="2:4" ht="14.4" thickBot="1" x14ac:dyDescent="0.3">
      <c r="B29" s="310" t="s">
        <v>65</v>
      </c>
      <c r="C29" s="311"/>
      <c r="D29" s="116"/>
    </row>
    <row r="30" spans="2:4" ht="14.4" thickBot="1" x14ac:dyDescent="0.3">
      <c r="B30" s="332" t="s">
        <v>17</v>
      </c>
      <c r="C30" s="332"/>
      <c r="D30" s="124">
        <f>(D27+D28+D29)/3</f>
        <v>0</v>
      </c>
    </row>
    <row r="31" spans="2:4" ht="14.4" thickBot="1" x14ac:dyDescent="0.3">
      <c r="B31" s="343" t="s">
        <v>27</v>
      </c>
      <c r="C31" s="343"/>
      <c r="D31" s="113"/>
    </row>
    <row r="32" spans="2:4" ht="14.4" thickBot="1" x14ac:dyDescent="0.3">
      <c r="B32" s="249" t="s">
        <v>66</v>
      </c>
      <c r="C32" s="249"/>
      <c r="D32" s="113" t="s">
        <v>12</v>
      </c>
    </row>
    <row r="33" spans="2:4" s="83" customFormat="1" x14ac:dyDescent="0.3">
      <c r="B33" s="306" t="s">
        <v>67</v>
      </c>
      <c r="C33" s="307"/>
      <c r="D33" s="97"/>
    </row>
    <row r="34" spans="2:4" s="83" customFormat="1" x14ac:dyDescent="0.3">
      <c r="B34" s="308" t="s">
        <v>68</v>
      </c>
      <c r="C34" s="309"/>
      <c r="D34" s="98"/>
    </row>
    <row r="35" spans="2:4" s="83" customFormat="1" ht="14.4" thickBot="1" x14ac:dyDescent="0.35">
      <c r="B35" s="310" t="s">
        <v>69</v>
      </c>
      <c r="C35" s="311"/>
      <c r="D35" s="116"/>
    </row>
    <row r="36" spans="2:4" ht="14.4" thickBot="1" x14ac:dyDescent="0.3">
      <c r="B36" s="332" t="s">
        <v>17</v>
      </c>
      <c r="C36" s="332"/>
      <c r="D36" s="124">
        <f>(D33+D34+D35)/3</f>
        <v>0</v>
      </c>
    </row>
    <row r="37" spans="2:4" ht="15.75" customHeight="1" thickBot="1" x14ac:dyDescent="0.3">
      <c r="B37" s="249" t="s">
        <v>121</v>
      </c>
      <c r="C37" s="249"/>
      <c r="D37" s="113" t="s">
        <v>12</v>
      </c>
    </row>
    <row r="38" spans="2:4" s="83" customFormat="1" x14ac:dyDescent="0.3">
      <c r="B38" s="306" t="s">
        <v>132</v>
      </c>
      <c r="C38" s="307"/>
      <c r="D38" s="97"/>
    </row>
    <row r="39" spans="2:4" s="83" customFormat="1" x14ac:dyDescent="0.3">
      <c r="B39" s="308" t="s">
        <v>133</v>
      </c>
      <c r="C39" s="309"/>
      <c r="D39" s="98"/>
    </row>
    <row r="40" spans="2:4" s="83" customFormat="1" x14ac:dyDescent="0.3">
      <c r="B40" s="310" t="s">
        <v>134</v>
      </c>
      <c r="C40" s="311"/>
      <c r="D40" s="116"/>
    </row>
    <row r="41" spans="2:4" s="83" customFormat="1" ht="14.4" thickBot="1" x14ac:dyDescent="0.35">
      <c r="B41" s="355" t="s">
        <v>135</v>
      </c>
      <c r="C41" s="356"/>
      <c r="D41" s="98"/>
    </row>
    <row r="42" spans="2:4" ht="14.4" thickBot="1" x14ac:dyDescent="0.3">
      <c r="B42" s="332" t="s">
        <v>17</v>
      </c>
      <c r="C42" s="332"/>
      <c r="D42" s="124">
        <f>(D38+D39+D41+D40)/4</f>
        <v>0</v>
      </c>
    </row>
    <row r="43" spans="2:4" ht="15.75" customHeight="1" thickBot="1" x14ac:dyDescent="0.3">
      <c r="B43" s="249" t="s">
        <v>82</v>
      </c>
      <c r="C43" s="249"/>
      <c r="D43" s="113" t="s">
        <v>12</v>
      </c>
    </row>
    <row r="44" spans="2:4" s="83" customFormat="1" x14ac:dyDescent="0.3">
      <c r="B44" s="308" t="s">
        <v>128</v>
      </c>
      <c r="C44" s="309"/>
      <c r="D44" s="98"/>
    </row>
    <row r="45" spans="2:4" s="83" customFormat="1" x14ac:dyDescent="0.3">
      <c r="B45" s="310" t="s">
        <v>129</v>
      </c>
      <c r="C45" s="311"/>
      <c r="D45" s="116"/>
    </row>
    <row r="46" spans="2:4" s="83" customFormat="1" ht="14.4" thickBot="1" x14ac:dyDescent="0.35">
      <c r="B46" s="308" t="s">
        <v>130</v>
      </c>
      <c r="C46" s="309"/>
      <c r="D46" s="98"/>
    </row>
    <row r="47" spans="2:4" ht="14.4" thickBot="1" x14ac:dyDescent="0.3">
      <c r="B47" s="332" t="s">
        <v>17</v>
      </c>
      <c r="C47" s="332"/>
      <c r="D47" s="124">
        <f>(D44+D45+D46)/3</f>
        <v>0</v>
      </c>
    </row>
    <row r="48" spans="2:4" ht="14.4" thickBot="1" x14ac:dyDescent="0.3">
      <c r="B48" s="344" t="s">
        <v>43</v>
      </c>
      <c r="C48" s="344"/>
      <c r="D48" s="109">
        <f>+(D20+D25+D30+D42+D47+D36)/6</f>
        <v>0</v>
      </c>
    </row>
    <row r="49" spans="2:5" ht="10.5" customHeight="1" x14ac:dyDescent="0.25">
      <c r="D49" s="46"/>
    </row>
    <row r="50" spans="2:5" ht="14.4" thickBot="1" x14ac:dyDescent="0.3">
      <c r="B50" s="41" t="s">
        <v>44</v>
      </c>
      <c r="D50" s="46"/>
    </row>
    <row r="51" spans="2:5" ht="21" customHeight="1" thickBot="1" x14ac:dyDescent="0.3">
      <c r="B51" s="247" t="s">
        <v>45</v>
      </c>
      <c r="C51" s="248"/>
      <c r="D51" s="102" t="s">
        <v>46</v>
      </c>
    </row>
    <row r="52" spans="2:5" s="83" customFormat="1" ht="27.75" customHeight="1" x14ac:dyDescent="0.3">
      <c r="B52" s="345" t="s">
        <v>97</v>
      </c>
      <c r="C52" s="346"/>
      <c r="D52" s="107">
        <v>0</v>
      </c>
    </row>
    <row r="53" spans="2:5" s="83" customFormat="1" ht="28.5" customHeight="1" x14ac:dyDescent="0.3">
      <c r="B53" s="347" t="s">
        <v>98</v>
      </c>
      <c r="C53" s="348"/>
      <c r="D53" s="48">
        <v>0</v>
      </c>
    </row>
    <row r="54" spans="2:5" s="83" customFormat="1" x14ac:dyDescent="0.3">
      <c r="B54" s="347" t="s">
        <v>99</v>
      </c>
      <c r="C54" s="348"/>
      <c r="D54" s="48">
        <v>0</v>
      </c>
    </row>
    <row r="55" spans="2:5" s="83" customFormat="1" x14ac:dyDescent="0.3">
      <c r="B55" s="347" t="s">
        <v>100</v>
      </c>
      <c r="C55" s="348"/>
      <c r="D55" s="48">
        <v>0</v>
      </c>
    </row>
    <row r="56" spans="2:5" s="83" customFormat="1" ht="32.25" customHeight="1" thickBot="1" x14ac:dyDescent="0.35">
      <c r="B56" s="349" t="s">
        <v>101</v>
      </c>
      <c r="C56" s="350"/>
      <c r="D56" s="108">
        <v>0</v>
      </c>
    </row>
    <row r="57" spans="2:5" ht="14.4" thickBot="1" x14ac:dyDescent="0.3">
      <c r="B57" s="258" t="s">
        <v>17</v>
      </c>
      <c r="C57" s="259"/>
      <c r="D57" s="103">
        <f>+(D52+D53+D54+D55+D56)/5</f>
        <v>0</v>
      </c>
    </row>
    <row r="58" spans="2:5" x14ac:dyDescent="0.25">
      <c r="D58" s="46"/>
    </row>
    <row r="59" spans="2:5" s="34" customFormat="1" ht="18" customHeight="1" thickBot="1" x14ac:dyDescent="0.3">
      <c r="B59" s="41" t="s">
        <v>47</v>
      </c>
      <c r="D59" s="46"/>
      <c r="E59" s="50"/>
    </row>
    <row r="60" spans="2:5" s="34" customFormat="1" ht="20.25" customHeight="1" thickBot="1" x14ac:dyDescent="0.3">
      <c r="B60" s="279" t="s">
        <v>48</v>
      </c>
      <c r="C60" s="280"/>
      <c r="D60" s="119" t="s">
        <v>46</v>
      </c>
    </row>
    <row r="61" spans="2:5" s="34" customFormat="1" x14ac:dyDescent="0.25">
      <c r="B61" s="345" t="s">
        <v>277</v>
      </c>
      <c r="C61" s="346"/>
      <c r="D61" s="97">
        <v>0</v>
      </c>
    </row>
    <row r="62" spans="2:5" s="34" customFormat="1" x14ac:dyDescent="0.25">
      <c r="B62" s="300" t="s">
        <v>278</v>
      </c>
      <c r="C62" s="301"/>
      <c r="D62" s="131"/>
    </row>
    <row r="63" spans="2:5" s="34" customFormat="1" x14ac:dyDescent="0.25">
      <c r="B63" s="347" t="s">
        <v>279</v>
      </c>
      <c r="C63" s="348"/>
      <c r="D63" s="98">
        <v>0</v>
      </c>
    </row>
    <row r="64" spans="2:5" s="34" customFormat="1" ht="14.4" thickBot="1" x14ac:dyDescent="0.3">
      <c r="B64" s="347" t="s">
        <v>276</v>
      </c>
      <c r="C64" s="348"/>
      <c r="D64" s="98">
        <v>0</v>
      </c>
    </row>
    <row r="65" spans="2:5" s="34" customFormat="1" ht="14.4" thickBot="1" x14ac:dyDescent="0.3">
      <c r="B65" s="351" t="s">
        <v>49</v>
      </c>
      <c r="C65" s="352"/>
      <c r="D65" s="103">
        <f>+(D61+D62+D63+D64)/4</f>
        <v>0</v>
      </c>
    </row>
    <row r="66" spans="2:5" s="34" customFormat="1" ht="19.5" customHeight="1" thickBot="1" x14ac:dyDescent="0.3">
      <c r="B66" s="335" t="s">
        <v>50</v>
      </c>
      <c r="C66" s="336"/>
      <c r="D66" s="121">
        <f>+(D48*30%)+(D57*30%)+(D65*40%)</f>
        <v>0</v>
      </c>
    </row>
    <row r="67" spans="2:5" s="34" customFormat="1" ht="12.75" customHeight="1" x14ac:dyDescent="0.25">
      <c r="B67" s="31"/>
      <c r="C67" s="46"/>
      <c r="D67" s="31"/>
      <c r="E67" s="31"/>
    </row>
    <row r="68" spans="2:5" s="34" customFormat="1" x14ac:dyDescent="0.25">
      <c r="B68" s="50" t="s">
        <v>51</v>
      </c>
      <c r="C68" s="51"/>
      <c r="D68" s="50"/>
    </row>
    <row r="69" spans="2:5" s="34" customFormat="1" ht="15" customHeight="1" x14ac:dyDescent="0.25">
      <c r="B69" s="52"/>
      <c r="C69" s="53"/>
      <c r="D69" s="52"/>
      <c r="E69" s="54"/>
    </row>
    <row r="70" spans="2:5" s="34" customFormat="1" x14ac:dyDescent="0.25">
      <c r="B70" s="52"/>
      <c r="C70" s="53"/>
      <c r="D70" s="52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x14ac:dyDescent="0.25">
      <c r="B73" s="55"/>
      <c r="C73" s="56"/>
      <c r="D73" s="55"/>
    </row>
    <row r="74" spans="2:5" x14ac:dyDescent="0.25">
      <c r="B74" s="34"/>
      <c r="C74" s="57"/>
      <c r="D74" s="34"/>
    </row>
    <row r="75" spans="2:5" x14ac:dyDescent="0.25">
      <c r="B75" s="34"/>
      <c r="C75" s="57"/>
      <c r="D75" s="34"/>
    </row>
    <row r="76" spans="2:5" x14ac:dyDescent="0.25">
      <c r="B76" s="34" t="s">
        <v>52</v>
      </c>
      <c r="C76" s="57" t="s">
        <v>52</v>
      </c>
      <c r="D76" s="34"/>
    </row>
    <row r="77" spans="2:5" ht="51" customHeight="1" x14ac:dyDescent="0.25">
      <c r="B77" s="58" t="s">
        <v>53</v>
      </c>
      <c r="C77" s="59" t="s">
        <v>136</v>
      </c>
      <c r="D77" s="58"/>
    </row>
    <row r="78" spans="2:5" x14ac:dyDescent="0.25">
      <c r="B78" s="34"/>
      <c r="C78" s="57"/>
      <c r="D78" s="34"/>
    </row>
    <row r="79" spans="2:5" x14ac:dyDescent="0.25">
      <c r="B79" s="34" t="s">
        <v>52</v>
      </c>
      <c r="C79" s="57"/>
      <c r="D79" s="34"/>
    </row>
    <row r="80" spans="2:5" x14ac:dyDescent="0.25">
      <c r="B80" s="60" t="s">
        <v>55</v>
      </c>
      <c r="C80" s="57"/>
      <c r="D80" s="34"/>
    </row>
    <row r="81" spans="2:5" x14ac:dyDescent="0.25">
      <c r="B81" s="34"/>
      <c r="C81" s="57"/>
      <c r="D81" s="34"/>
    </row>
    <row r="87" spans="2:5" x14ac:dyDescent="0.25">
      <c r="B87" s="61"/>
    </row>
    <row r="89" spans="2:5" s="46" customFormat="1" x14ac:dyDescent="0.25">
      <c r="B89" s="62"/>
      <c r="D89" s="31"/>
      <c r="E89" s="31"/>
    </row>
  </sheetData>
  <mergeCells count="53">
    <mergeCell ref="B65:C65"/>
    <mergeCell ref="B66:C66"/>
    <mergeCell ref="B57:C57"/>
    <mergeCell ref="B60:C60"/>
    <mergeCell ref="B61:C61"/>
    <mergeCell ref="B63:C63"/>
    <mergeCell ref="B64:C64"/>
    <mergeCell ref="B62:C62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2" orientation="portrait" horizontalDpi="1200" verticalDpi="1200" r:id="rId1"/>
  <rowBreaks count="2" manualBreakCount="2">
    <brk id="48" max="3" man="1"/>
    <brk id="80" min="1" max="6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2">
    <tabColor rgb="FF92D050"/>
  </sheetPr>
  <dimension ref="B1:E95"/>
  <sheetViews>
    <sheetView topLeftCell="A45" zoomScaleNormal="100" workbookViewId="0">
      <selection activeCell="B51" sqref="B51:C51"/>
    </sheetView>
  </sheetViews>
  <sheetFormatPr baseColWidth="10" defaultRowHeight="15.6" x14ac:dyDescent="0.3"/>
  <cols>
    <col min="1" max="1" width="4.5546875" style="2" customWidth="1"/>
    <col min="2" max="2" width="88.6640625" style="2" customWidth="1"/>
    <col min="3" max="3" width="15.6640625" style="17" customWidth="1"/>
    <col min="4" max="4" width="17.5546875" style="2" customWidth="1"/>
    <col min="5" max="252" width="11.44140625" style="2"/>
    <col min="253" max="253" width="4.5546875" style="2" customWidth="1"/>
    <col min="254" max="254" width="54.88671875" style="2" customWidth="1"/>
    <col min="255" max="258" width="6.33203125" style="2" customWidth="1"/>
    <col min="259" max="259" width="20.109375" style="2" customWidth="1"/>
    <col min="260" max="508" width="11.44140625" style="2"/>
    <col min="509" max="509" width="4.5546875" style="2" customWidth="1"/>
    <col min="510" max="510" width="54.88671875" style="2" customWidth="1"/>
    <col min="511" max="514" width="6.33203125" style="2" customWidth="1"/>
    <col min="515" max="515" width="20.109375" style="2" customWidth="1"/>
    <col min="516" max="764" width="11.44140625" style="2"/>
    <col min="765" max="765" width="4.5546875" style="2" customWidth="1"/>
    <col min="766" max="766" width="54.88671875" style="2" customWidth="1"/>
    <col min="767" max="770" width="6.33203125" style="2" customWidth="1"/>
    <col min="771" max="771" width="20.109375" style="2" customWidth="1"/>
    <col min="772" max="1020" width="11.44140625" style="2"/>
    <col min="1021" max="1021" width="4.5546875" style="2" customWidth="1"/>
    <col min="1022" max="1022" width="54.88671875" style="2" customWidth="1"/>
    <col min="1023" max="1026" width="6.33203125" style="2" customWidth="1"/>
    <col min="1027" max="1027" width="20.109375" style="2" customWidth="1"/>
    <col min="1028" max="1276" width="11.44140625" style="2"/>
    <col min="1277" max="1277" width="4.5546875" style="2" customWidth="1"/>
    <col min="1278" max="1278" width="54.88671875" style="2" customWidth="1"/>
    <col min="1279" max="1282" width="6.33203125" style="2" customWidth="1"/>
    <col min="1283" max="1283" width="20.109375" style="2" customWidth="1"/>
    <col min="1284" max="1532" width="11.44140625" style="2"/>
    <col min="1533" max="1533" width="4.5546875" style="2" customWidth="1"/>
    <col min="1534" max="1534" width="54.88671875" style="2" customWidth="1"/>
    <col min="1535" max="1538" width="6.33203125" style="2" customWidth="1"/>
    <col min="1539" max="1539" width="20.109375" style="2" customWidth="1"/>
    <col min="1540" max="1788" width="11.44140625" style="2"/>
    <col min="1789" max="1789" width="4.5546875" style="2" customWidth="1"/>
    <col min="1790" max="1790" width="54.88671875" style="2" customWidth="1"/>
    <col min="1791" max="1794" width="6.33203125" style="2" customWidth="1"/>
    <col min="1795" max="1795" width="20.109375" style="2" customWidth="1"/>
    <col min="1796" max="2044" width="11.44140625" style="2"/>
    <col min="2045" max="2045" width="4.5546875" style="2" customWidth="1"/>
    <col min="2046" max="2046" width="54.88671875" style="2" customWidth="1"/>
    <col min="2047" max="2050" width="6.33203125" style="2" customWidth="1"/>
    <col min="2051" max="2051" width="20.109375" style="2" customWidth="1"/>
    <col min="2052" max="2300" width="11.44140625" style="2"/>
    <col min="2301" max="2301" width="4.5546875" style="2" customWidth="1"/>
    <col min="2302" max="2302" width="54.88671875" style="2" customWidth="1"/>
    <col min="2303" max="2306" width="6.33203125" style="2" customWidth="1"/>
    <col min="2307" max="2307" width="20.109375" style="2" customWidth="1"/>
    <col min="2308" max="2556" width="11.44140625" style="2"/>
    <col min="2557" max="2557" width="4.5546875" style="2" customWidth="1"/>
    <col min="2558" max="2558" width="54.88671875" style="2" customWidth="1"/>
    <col min="2559" max="2562" width="6.33203125" style="2" customWidth="1"/>
    <col min="2563" max="2563" width="20.109375" style="2" customWidth="1"/>
    <col min="2564" max="2812" width="11.44140625" style="2"/>
    <col min="2813" max="2813" width="4.5546875" style="2" customWidth="1"/>
    <col min="2814" max="2814" width="54.88671875" style="2" customWidth="1"/>
    <col min="2815" max="2818" width="6.33203125" style="2" customWidth="1"/>
    <col min="2819" max="2819" width="20.109375" style="2" customWidth="1"/>
    <col min="2820" max="3068" width="11.44140625" style="2"/>
    <col min="3069" max="3069" width="4.5546875" style="2" customWidth="1"/>
    <col min="3070" max="3070" width="54.88671875" style="2" customWidth="1"/>
    <col min="3071" max="3074" width="6.33203125" style="2" customWidth="1"/>
    <col min="3075" max="3075" width="20.109375" style="2" customWidth="1"/>
    <col min="3076" max="3324" width="11.44140625" style="2"/>
    <col min="3325" max="3325" width="4.5546875" style="2" customWidth="1"/>
    <col min="3326" max="3326" width="54.88671875" style="2" customWidth="1"/>
    <col min="3327" max="3330" width="6.33203125" style="2" customWidth="1"/>
    <col min="3331" max="3331" width="20.109375" style="2" customWidth="1"/>
    <col min="3332" max="3580" width="11.44140625" style="2"/>
    <col min="3581" max="3581" width="4.5546875" style="2" customWidth="1"/>
    <col min="3582" max="3582" width="54.88671875" style="2" customWidth="1"/>
    <col min="3583" max="3586" width="6.33203125" style="2" customWidth="1"/>
    <col min="3587" max="3587" width="20.109375" style="2" customWidth="1"/>
    <col min="3588" max="3836" width="11.44140625" style="2"/>
    <col min="3837" max="3837" width="4.5546875" style="2" customWidth="1"/>
    <col min="3838" max="3838" width="54.88671875" style="2" customWidth="1"/>
    <col min="3839" max="3842" width="6.33203125" style="2" customWidth="1"/>
    <col min="3843" max="3843" width="20.109375" style="2" customWidth="1"/>
    <col min="3844" max="4092" width="11.44140625" style="2"/>
    <col min="4093" max="4093" width="4.5546875" style="2" customWidth="1"/>
    <col min="4094" max="4094" width="54.88671875" style="2" customWidth="1"/>
    <col min="4095" max="4098" width="6.33203125" style="2" customWidth="1"/>
    <col min="4099" max="4099" width="20.109375" style="2" customWidth="1"/>
    <col min="4100" max="4348" width="11.44140625" style="2"/>
    <col min="4349" max="4349" width="4.5546875" style="2" customWidth="1"/>
    <col min="4350" max="4350" width="54.88671875" style="2" customWidth="1"/>
    <col min="4351" max="4354" width="6.33203125" style="2" customWidth="1"/>
    <col min="4355" max="4355" width="20.109375" style="2" customWidth="1"/>
    <col min="4356" max="4604" width="11.44140625" style="2"/>
    <col min="4605" max="4605" width="4.5546875" style="2" customWidth="1"/>
    <col min="4606" max="4606" width="54.88671875" style="2" customWidth="1"/>
    <col min="4607" max="4610" width="6.33203125" style="2" customWidth="1"/>
    <col min="4611" max="4611" width="20.109375" style="2" customWidth="1"/>
    <col min="4612" max="4860" width="11.44140625" style="2"/>
    <col min="4861" max="4861" width="4.5546875" style="2" customWidth="1"/>
    <col min="4862" max="4862" width="54.88671875" style="2" customWidth="1"/>
    <col min="4863" max="4866" width="6.33203125" style="2" customWidth="1"/>
    <col min="4867" max="4867" width="20.109375" style="2" customWidth="1"/>
    <col min="4868" max="5116" width="11.44140625" style="2"/>
    <col min="5117" max="5117" width="4.5546875" style="2" customWidth="1"/>
    <col min="5118" max="5118" width="54.88671875" style="2" customWidth="1"/>
    <col min="5119" max="5122" width="6.33203125" style="2" customWidth="1"/>
    <col min="5123" max="5123" width="20.109375" style="2" customWidth="1"/>
    <col min="5124" max="5372" width="11.44140625" style="2"/>
    <col min="5373" max="5373" width="4.5546875" style="2" customWidth="1"/>
    <col min="5374" max="5374" width="54.88671875" style="2" customWidth="1"/>
    <col min="5375" max="5378" width="6.33203125" style="2" customWidth="1"/>
    <col min="5379" max="5379" width="20.109375" style="2" customWidth="1"/>
    <col min="5380" max="5628" width="11.44140625" style="2"/>
    <col min="5629" max="5629" width="4.5546875" style="2" customWidth="1"/>
    <col min="5630" max="5630" width="54.88671875" style="2" customWidth="1"/>
    <col min="5631" max="5634" width="6.33203125" style="2" customWidth="1"/>
    <col min="5635" max="5635" width="20.109375" style="2" customWidth="1"/>
    <col min="5636" max="5884" width="11.44140625" style="2"/>
    <col min="5885" max="5885" width="4.5546875" style="2" customWidth="1"/>
    <col min="5886" max="5886" width="54.88671875" style="2" customWidth="1"/>
    <col min="5887" max="5890" width="6.33203125" style="2" customWidth="1"/>
    <col min="5891" max="5891" width="20.109375" style="2" customWidth="1"/>
    <col min="5892" max="6140" width="11.44140625" style="2"/>
    <col min="6141" max="6141" width="4.5546875" style="2" customWidth="1"/>
    <col min="6142" max="6142" width="54.88671875" style="2" customWidth="1"/>
    <col min="6143" max="6146" width="6.33203125" style="2" customWidth="1"/>
    <col min="6147" max="6147" width="20.109375" style="2" customWidth="1"/>
    <col min="6148" max="6396" width="11.44140625" style="2"/>
    <col min="6397" max="6397" width="4.5546875" style="2" customWidth="1"/>
    <col min="6398" max="6398" width="54.88671875" style="2" customWidth="1"/>
    <col min="6399" max="6402" width="6.33203125" style="2" customWidth="1"/>
    <col min="6403" max="6403" width="20.109375" style="2" customWidth="1"/>
    <col min="6404" max="6652" width="11.44140625" style="2"/>
    <col min="6653" max="6653" width="4.5546875" style="2" customWidth="1"/>
    <col min="6654" max="6654" width="54.88671875" style="2" customWidth="1"/>
    <col min="6655" max="6658" width="6.33203125" style="2" customWidth="1"/>
    <col min="6659" max="6659" width="20.109375" style="2" customWidth="1"/>
    <col min="6660" max="6908" width="11.44140625" style="2"/>
    <col min="6909" max="6909" width="4.5546875" style="2" customWidth="1"/>
    <col min="6910" max="6910" width="54.88671875" style="2" customWidth="1"/>
    <col min="6911" max="6914" width="6.33203125" style="2" customWidth="1"/>
    <col min="6915" max="6915" width="20.109375" style="2" customWidth="1"/>
    <col min="6916" max="7164" width="11.44140625" style="2"/>
    <col min="7165" max="7165" width="4.5546875" style="2" customWidth="1"/>
    <col min="7166" max="7166" width="54.88671875" style="2" customWidth="1"/>
    <col min="7167" max="7170" width="6.33203125" style="2" customWidth="1"/>
    <col min="7171" max="7171" width="20.109375" style="2" customWidth="1"/>
    <col min="7172" max="7420" width="11.44140625" style="2"/>
    <col min="7421" max="7421" width="4.5546875" style="2" customWidth="1"/>
    <col min="7422" max="7422" width="54.88671875" style="2" customWidth="1"/>
    <col min="7423" max="7426" width="6.33203125" style="2" customWidth="1"/>
    <col min="7427" max="7427" width="20.109375" style="2" customWidth="1"/>
    <col min="7428" max="7676" width="11.44140625" style="2"/>
    <col min="7677" max="7677" width="4.5546875" style="2" customWidth="1"/>
    <col min="7678" max="7678" width="54.88671875" style="2" customWidth="1"/>
    <col min="7679" max="7682" width="6.33203125" style="2" customWidth="1"/>
    <col min="7683" max="7683" width="20.109375" style="2" customWidth="1"/>
    <col min="7684" max="7932" width="11.44140625" style="2"/>
    <col min="7933" max="7933" width="4.5546875" style="2" customWidth="1"/>
    <col min="7934" max="7934" width="54.88671875" style="2" customWidth="1"/>
    <col min="7935" max="7938" width="6.33203125" style="2" customWidth="1"/>
    <col min="7939" max="7939" width="20.109375" style="2" customWidth="1"/>
    <col min="7940" max="8188" width="11.44140625" style="2"/>
    <col min="8189" max="8189" width="4.5546875" style="2" customWidth="1"/>
    <col min="8190" max="8190" width="54.88671875" style="2" customWidth="1"/>
    <col min="8191" max="8194" width="6.33203125" style="2" customWidth="1"/>
    <col min="8195" max="8195" width="20.109375" style="2" customWidth="1"/>
    <col min="8196" max="8444" width="11.44140625" style="2"/>
    <col min="8445" max="8445" width="4.5546875" style="2" customWidth="1"/>
    <col min="8446" max="8446" width="54.88671875" style="2" customWidth="1"/>
    <col min="8447" max="8450" width="6.33203125" style="2" customWidth="1"/>
    <col min="8451" max="8451" width="20.109375" style="2" customWidth="1"/>
    <col min="8452" max="8700" width="11.44140625" style="2"/>
    <col min="8701" max="8701" width="4.5546875" style="2" customWidth="1"/>
    <col min="8702" max="8702" width="54.88671875" style="2" customWidth="1"/>
    <col min="8703" max="8706" width="6.33203125" style="2" customWidth="1"/>
    <col min="8707" max="8707" width="20.109375" style="2" customWidth="1"/>
    <col min="8708" max="8956" width="11.44140625" style="2"/>
    <col min="8957" max="8957" width="4.5546875" style="2" customWidth="1"/>
    <col min="8958" max="8958" width="54.88671875" style="2" customWidth="1"/>
    <col min="8959" max="8962" width="6.33203125" style="2" customWidth="1"/>
    <col min="8963" max="8963" width="20.109375" style="2" customWidth="1"/>
    <col min="8964" max="9212" width="11.44140625" style="2"/>
    <col min="9213" max="9213" width="4.5546875" style="2" customWidth="1"/>
    <col min="9214" max="9214" width="54.88671875" style="2" customWidth="1"/>
    <col min="9215" max="9218" width="6.33203125" style="2" customWidth="1"/>
    <col min="9219" max="9219" width="20.109375" style="2" customWidth="1"/>
    <col min="9220" max="9468" width="11.44140625" style="2"/>
    <col min="9469" max="9469" width="4.5546875" style="2" customWidth="1"/>
    <col min="9470" max="9470" width="54.88671875" style="2" customWidth="1"/>
    <col min="9471" max="9474" width="6.33203125" style="2" customWidth="1"/>
    <col min="9475" max="9475" width="20.109375" style="2" customWidth="1"/>
    <col min="9476" max="9724" width="11.44140625" style="2"/>
    <col min="9725" max="9725" width="4.5546875" style="2" customWidth="1"/>
    <col min="9726" max="9726" width="54.88671875" style="2" customWidth="1"/>
    <col min="9727" max="9730" width="6.33203125" style="2" customWidth="1"/>
    <col min="9731" max="9731" width="20.109375" style="2" customWidth="1"/>
    <col min="9732" max="9980" width="11.44140625" style="2"/>
    <col min="9981" max="9981" width="4.5546875" style="2" customWidth="1"/>
    <col min="9982" max="9982" width="54.88671875" style="2" customWidth="1"/>
    <col min="9983" max="9986" width="6.33203125" style="2" customWidth="1"/>
    <col min="9987" max="9987" width="20.109375" style="2" customWidth="1"/>
    <col min="9988" max="10236" width="11.44140625" style="2"/>
    <col min="10237" max="10237" width="4.5546875" style="2" customWidth="1"/>
    <col min="10238" max="10238" width="54.88671875" style="2" customWidth="1"/>
    <col min="10239" max="10242" width="6.33203125" style="2" customWidth="1"/>
    <col min="10243" max="10243" width="20.109375" style="2" customWidth="1"/>
    <col min="10244" max="10492" width="11.44140625" style="2"/>
    <col min="10493" max="10493" width="4.5546875" style="2" customWidth="1"/>
    <col min="10494" max="10494" width="54.88671875" style="2" customWidth="1"/>
    <col min="10495" max="10498" width="6.33203125" style="2" customWidth="1"/>
    <col min="10499" max="10499" width="20.109375" style="2" customWidth="1"/>
    <col min="10500" max="10748" width="11.44140625" style="2"/>
    <col min="10749" max="10749" width="4.5546875" style="2" customWidth="1"/>
    <col min="10750" max="10750" width="54.88671875" style="2" customWidth="1"/>
    <col min="10751" max="10754" width="6.33203125" style="2" customWidth="1"/>
    <col min="10755" max="10755" width="20.109375" style="2" customWidth="1"/>
    <col min="10756" max="11004" width="11.44140625" style="2"/>
    <col min="11005" max="11005" width="4.5546875" style="2" customWidth="1"/>
    <col min="11006" max="11006" width="54.88671875" style="2" customWidth="1"/>
    <col min="11007" max="11010" width="6.33203125" style="2" customWidth="1"/>
    <col min="11011" max="11011" width="20.109375" style="2" customWidth="1"/>
    <col min="11012" max="11260" width="11.44140625" style="2"/>
    <col min="11261" max="11261" width="4.5546875" style="2" customWidth="1"/>
    <col min="11262" max="11262" width="54.88671875" style="2" customWidth="1"/>
    <col min="11263" max="11266" width="6.33203125" style="2" customWidth="1"/>
    <col min="11267" max="11267" width="20.109375" style="2" customWidth="1"/>
    <col min="11268" max="11516" width="11.44140625" style="2"/>
    <col min="11517" max="11517" width="4.5546875" style="2" customWidth="1"/>
    <col min="11518" max="11518" width="54.88671875" style="2" customWidth="1"/>
    <col min="11519" max="11522" width="6.33203125" style="2" customWidth="1"/>
    <col min="11523" max="11523" width="20.109375" style="2" customWidth="1"/>
    <col min="11524" max="11772" width="11.44140625" style="2"/>
    <col min="11773" max="11773" width="4.5546875" style="2" customWidth="1"/>
    <col min="11774" max="11774" width="54.88671875" style="2" customWidth="1"/>
    <col min="11775" max="11778" width="6.33203125" style="2" customWidth="1"/>
    <col min="11779" max="11779" width="20.109375" style="2" customWidth="1"/>
    <col min="11780" max="12028" width="11.44140625" style="2"/>
    <col min="12029" max="12029" width="4.5546875" style="2" customWidth="1"/>
    <col min="12030" max="12030" width="54.88671875" style="2" customWidth="1"/>
    <col min="12031" max="12034" width="6.33203125" style="2" customWidth="1"/>
    <col min="12035" max="12035" width="20.109375" style="2" customWidth="1"/>
    <col min="12036" max="12284" width="11.44140625" style="2"/>
    <col min="12285" max="12285" width="4.5546875" style="2" customWidth="1"/>
    <col min="12286" max="12286" width="54.88671875" style="2" customWidth="1"/>
    <col min="12287" max="12290" width="6.33203125" style="2" customWidth="1"/>
    <col min="12291" max="12291" width="20.109375" style="2" customWidth="1"/>
    <col min="12292" max="12540" width="11.44140625" style="2"/>
    <col min="12541" max="12541" width="4.5546875" style="2" customWidth="1"/>
    <col min="12542" max="12542" width="54.88671875" style="2" customWidth="1"/>
    <col min="12543" max="12546" width="6.33203125" style="2" customWidth="1"/>
    <col min="12547" max="12547" width="20.109375" style="2" customWidth="1"/>
    <col min="12548" max="12796" width="11.44140625" style="2"/>
    <col min="12797" max="12797" width="4.5546875" style="2" customWidth="1"/>
    <col min="12798" max="12798" width="54.88671875" style="2" customWidth="1"/>
    <col min="12799" max="12802" width="6.33203125" style="2" customWidth="1"/>
    <col min="12803" max="12803" width="20.109375" style="2" customWidth="1"/>
    <col min="12804" max="13052" width="11.44140625" style="2"/>
    <col min="13053" max="13053" width="4.5546875" style="2" customWidth="1"/>
    <col min="13054" max="13054" width="54.88671875" style="2" customWidth="1"/>
    <col min="13055" max="13058" width="6.33203125" style="2" customWidth="1"/>
    <col min="13059" max="13059" width="20.109375" style="2" customWidth="1"/>
    <col min="13060" max="13308" width="11.44140625" style="2"/>
    <col min="13309" max="13309" width="4.5546875" style="2" customWidth="1"/>
    <col min="13310" max="13310" width="54.88671875" style="2" customWidth="1"/>
    <col min="13311" max="13314" width="6.33203125" style="2" customWidth="1"/>
    <col min="13315" max="13315" width="20.109375" style="2" customWidth="1"/>
    <col min="13316" max="13564" width="11.44140625" style="2"/>
    <col min="13565" max="13565" width="4.5546875" style="2" customWidth="1"/>
    <col min="13566" max="13566" width="54.88671875" style="2" customWidth="1"/>
    <col min="13567" max="13570" width="6.33203125" style="2" customWidth="1"/>
    <col min="13571" max="13571" width="20.109375" style="2" customWidth="1"/>
    <col min="13572" max="13820" width="11.44140625" style="2"/>
    <col min="13821" max="13821" width="4.5546875" style="2" customWidth="1"/>
    <col min="13822" max="13822" width="54.88671875" style="2" customWidth="1"/>
    <col min="13823" max="13826" width="6.33203125" style="2" customWidth="1"/>
    <col min="13827" max="13827" width="20.109375" style="2" customWidth="1"/>
    <col min="13828" max="14076" width="11.44140625" style="2"/>
    <col min="14077" max="14077" width="4.5546875" style="2" customWidth="1"/>
    <col min="14078" max="14078" width="54.88671875" style="2" customWidth="1"/>
    <col min="14079" max="14082" width="6.33203125" style="2" customWidth="1"/>
    <col min="14083" max="14083" width="20.109375" style="2" customWidth="1"/>
    <col min="14084" max="14332" width="11.44140625" style="2"/>
    <col min="14333" max="14333" width="4.5546875" style="2" customWidth="1"/>
    <col min="14334" max="14334" width="54.88671875" style="2" customWidth="1"/>
    <col min="14335" max="14338" width="6.33203125" style="2" customWidth="1"/>
    <col min="14339" max="14339" width="20.109375" style="2" customWidth="1"/>
    <col min="14340" max="14588" width="11.44140625" style="2"/>
    <col min="14589" max="14589" width="4.5546875" style="2" customWidth="1"/>
    <col min="14590" max="14590" width="54.88671875" style="2" customWidth="1"/>
    <col min="14591" max="14594" width="6.33203125" style="2" customWidth="1"/>
    <col min="14595" max="14595" width="20.109375" style="2" customWidth="1"/>
    <col min="14596" max="14844" width="11.44140625" style="2"/>
    <col min="14845" max="14845" width="4.5546875" style="2" customWidth="1"/>
    <col min="14846" max="14846" width="54.88671875" style="2" customWidth="1"/>
    <col min="14847" max="14850" width="6.33203125" style="2" customWidth="1"/>
    <col min="14851" max="14851" width="20.109375" style="2" customWidth="1"/>
    <col min="14852" max="15100" width="11.44140625" style="2"/>
    <col min="15101" max="15101" width="4.5546875" style="2" customWidth="1"/>
    <col min="15102" max="15102" width="54.88671875" style="2" customWidth="1"/>
    <col min="15103" max="15106" width="6.33203125" style="2" customWidth="1"/>
    <col min="15107" max="15107" width="20.109375" style="2" customWidth="1"/>
    <col min="15108" max="15356" width="11.44140625" style="2"/>
    <col min="15357" max="15357" width="4.5546875" style="2" customWidth="1"/>
    <col min="15358" max="15358" width="54.88671875" style="2" customWidth="1"/>
    <col min="15359" max="15362" width="6.33203125" style="2" customWidth="1"/>
    <col min="15363" max="15363" width="20.109375" style="2" customWidth="1"/>
    <col min="15364" max="15612" width="11.44140625" style="2"/>
    <col min="15613" max="15613" width="4.5546875" style="2" customWidth="1"/>
    <col min="15614" max="15614" width="54.88671875" style="2" customWidth="1"/>
    <col min="15615" max="15618" width="6.33203125" style="2" customWidth="1"/>
    <col min="15619" max="15619" width="20.109375" style="2" customWidth="1"/>
    <col min="15620" max="15868" width="11.44140625" style="2"/>
    <col min="15869" max="15869" width="4.5546875" style="2" customWidth="1"/>
    <col min="15870" max="15870" width="54.88671875" style="2" customWidth="1"/>
    <col min="15871" max="15874" width="6.33203125" style="2" customWidth="1"/>
    <col min="15875" max="15875" width="20.109375" style="2" customWidth="1"/>
    <col min="15876" max="16124" width="11.44140625" style="2"/>
    <col min="16125" max="16125" width="4.5546875" style="2" customWidth="1"/>
    <col min="16126" max="16126" width="54.88671875" style="2" customWidth="1"/>
    <col min="16127" max="16130" width="6.33203125" style="2" customWidth="1"/>
    <col min="16131" max="16131" width="20.109375" style="2" customWidth="1"/>
    <col min="16132" max="16384" width="11.44140625" style="2"/>
  </cols>
  <sheetData>
    <row r="1" spans="2:4" s="31" customFormat="1" ht="42" customHeight="1" thickTop="1" thickBot="1" x14ac:dyDescent="0.3">
      <c r="B1" s="341" t="s">
        <v>131</v>
      </c>
      <c r="C1" s="342"/>
      <c r="D1" s="1" t="s">
        <v>0</v>
      </c>
    </row>
    <row r="2" spans="2:4" ht="16.2" thickTop="1" x14ac:dyDescent="0.3">
      <c r="B2" s="3"/>
      <c r="C2" s="4"/>
      <c r="D2" s="5"/>
    </row>
    <row r="3" spans="2:4" x14ac:dyDescent="0.3">
      <c r="B3" s="6" t="s">
        <v>1</v>
      </c>
      <c r="C3" s="7" t="s">
        <v>2</v>
      </c>
      <c r="D3" s="8"/>
    </row>
    <row r="4" spans="2:4" x14ac:dyDescent="0.3">
      <c r="B4" s="9" t="s">
        <v>187</v>
      </c>
      <c r="C4" s="10" t="s">
        <v>3</v>
      </c>
      <c r="D4" s="11"/>
    </row>
    <row r="5" spans="2:4" x14ac:dyDescent="0.3">
      <c r="B5" s="12"/>
      <c r="C5" s="30"/>
      <c r="D5" s="5"/>
    </row>
    <row r="6" spans="2:4" ht="29.25" customHeight="1" x14ac:dyDescent="0.3">
      <c r="B6" s="330" t="s">
        <v>56</v>
      </c>
      <c r="C6" s="330"/>
      <c r="D6" s="330"/>
    </row>
    <row r="7" spans="2:4" ht="7.5" customHeight="1" x14ac:dyDescent="0.3">
      <c r="B7" s="13"/>
      <c r="C7" s="14"/>
      <c r="D7" s="5"/>
    </row>
    <row r="8" spans="2:4" x14ac:dyDescent="0.3">
      <c r="B8" s="13" t="s">
        <v>5</v>
      </c>
      <c r="C8" s="15"/>
      <c r="D8" s="5"/>
    </row>
    <row r="9" spans="2:4" x14ac:dyDescent="0.3">
      <c r="B9" s="330" t="s">
        <v>6</v>
      </c>
      <c r="C9" s="330"/>
      <c r="D9" s="5"/>
    </row>
    <row r="10" spans="2:4" x14ac:dyDescent="0.3">
      <c r="B10" s="330" t="s">
        <v>7</v>
      </c>
      <c r="C10" s="330"/>
      <c r="D10" s="5"/>
    </row>
    <row r="11" spans="2:4" ht="15" customHeight="1" x14ac:dyDescent="0.3">
      <c r="B11" s="330" t="s">
        <v>8</v>
      </c>
      <c r="C11" s="330"/>
      <c r="D11" s="5"/>
    </row>
    <row r="12" spans="2:4" ht="6.75" customHeight="1" x14ac:dyDescent="0.3">
      <c r="B12" s="13"/>
      <c r="C12" s="16"/>
      <c r="D12" s="5"/>
    </row>
    <row r="13" spans="2:4" x14ac:dyDescent="0.3">
      <c r="B13" s="12" t="s">
        <v>9</v>
      </c>
    </row>
    <row r="14" spans="2:4" ht="16.2" thickBot="1" x14ac:dyDescent="0.35"/>
    <row r="15" spans="2:4" ht="15.75" customHeight="1" thickBot="1" x14ac:dyDescent="0.35">
      <c r="B15" s="332" t="s">
        <v>10</v>
      </c>
      <c r="C15" s="332"/>
      <c r="D15" s="123"/>
    </row>
    <row r="16" spans="2:4" ht="16.2" thickBot="1" x14ac:dyDescent="0.35">
      <c r="B16" s="249" t="s">
        <v>11</v>
      </c>
      <c r="C16" s="249"/>
      <c r="D16" s="113" t="s">
        <v>12</v>
      </c>
    </row>
    <row r="17" spans="2:4" x14ac:dyDescent="0.3">
      <c r="B17" s="306" t="s">
        <v>57</v>
      </c>
      <c r="C17" s="307"/>
      <c r="D17" s="97"/>
    </row>
    <row r="18" spans="2:4" x14ac:dyDescent="0.3">
      <c r="B18" s="308" t="s">
        <v>58</v>
      </c>
      <c r="C18" s="309"/>
      <c r="D18" s="98"/>
    </row>
    <row r="19" spans="2:4" ht="16.2" thickBot="1" x14ac:dyDescent="0.35">
      <c r="B19" s="310" t="s">
        <v>59</v>
      </c>
      <c r="C19" s="311"/>
      <c r="D19" s="116"/>
    </row>
    <row r="20" spans="2:4" ht="16.2" thickBot="1" x14ac:dyDescent="0.35">
      <c r="B20" s="332" t="s">
        <v>17</v>
      </c>
      <c r="C20" s="332"/>
      <c r="D20" s="124">
        <f>(D17+D18+D19)/3</f>
        <v>0</v>
      </c>
    </row>
    <row r="21" spans="2:4" ht="19.5" customHeight="1" thickBot="1" x14ac:dyDescent="0.35">
      <c r="B21" s="333" t="s">
        <v>18</v>
      </c>
      <c r="C21" s="333"/>
      <c r="D21" s="113" t="s">
        <v>12</v>
      </c>
    </row>
    <row r="22" spans="2:4" x14ac:dyDescent="0.3">
      <c r="B22" s="315" t="s">
        <v>60</v>
      </c>
      <c r="C22" s="316"/>
      <c r="D22" s="97"/>
    </row>
    <row r="23" spans="2:4" x14ac:dyDescent="0.3">
      <c r="B23" s="317" t="s">
        <v>61</v>
      </c>
      <c r="C23" s="318"/>
      <c r="D23" s="98"/>
    </row>
    <row r="24" spans="2:4" ht="16.2" thickBot="1" x14ac:dyDescent="0.35">
      <c r="B24" s="319" t="s">
        <v>62</v>
      </c>
      <c r="C24" s="320"/>
      <c r="D24" s="116"/>
    </row>
    <row r="25" spans="2:4" ht="16.2" thickBot="1" x14ac:dyDescent="0.35">
      <c r="B25" s="332" t="s">
        <v>17</v>
      </c>
      <c r="C25" s="332"/>
      <c r="D25" s="124">
        <f>(D22+D23+D24)/3</f>
        <v>0</v>
      </c>
    </row>
    <row r="26" spans="2:4" ht="20.25" customHeight="1" thickBot="1" x14ac:dyDescent="0.35">
      <c r="B26" s="249" t="s">
        <v>22</v>
      </c>
      <c r="C26" s="249"/>
      <c r="D26" s="113" t="s">
        <v>12</v>
      </c>
    </row>
    <row r="27" spans="2:4" s="86" customFormat="1" x14ac:dyDescent="0.3">
      <c r="B27" s="306" t="s">
        <v>63</v>
      </c>
      <c r="C27" s="307"/>
      <c r="D27" s="97"/>
    </row>
    <row r="28" spans="2:4" s="86" customFormat="1" x14ac:dyDescent="0.3">
      <c r="B28" s="308" t="s">
        <v>64</v>
      </c>
      <c r="C28" s="309"/>
      <c r="D28" s="98"/>
    </row>
    <row r="29" spans="2:4" s="86" customFormat="1" ht="16.2" thickBot="1" x14ac:dyDescent="0.35">
      <c r="B29" s="310" t="s">
        <v>65</v>
      </c>
      <c r="C29" s="311"/>
      <c r="D29" s="116"/>
    </row>
    <row r="30" spans="2:4" ht="16.2" thickBot="1" x14ac:dyDescent="0.35">
      <c r="B30" s="332" t="s">
        <v>17</v>
      </c>
      <c r="C30" s="332"/>
      <c r="D30" s="124">
        <f>(D27+D28+D29)/3</f>
        <v>0</v>
      </c>
    </row>
    <row r="31" spans="2:4" ht="16.2" thickBot="1" x14ac:dyDescent="0.35">
      <c r="B31" s="343" t="s">
        <v>27</v>
      </c>
      <c r="C31" s="343"/>
      <c r="D31" s="113"/>
    </row>
    <row r="32" spans="2:4" ht="15.75" customHeight="1" thickBot="1" x14ac:dyDescent="0.35">
      <c r="B32" s="249" t="s">
        <v>66</v>
      </c>
      <c r="C32" s="249"/>
      <c r="D32" s="113" t="s">
        <v>12</v>
      </c>
    </row>
    <row r="33" spans="2:4" s="86" customFormat="1" x14ac:dyDescent="0.3">
      <c r="B33" s="306" t="s">
        <v>67</v>
      </c>
      <c r="C33" s="307"/>
      <c r="D33" s="97"/>
    </row>
    <row r="34" spans="2:4" s="86" customFormat="1" x14ac:dyDescent="0.3">
      <c r="B34" s="308" t="s">
        <v>68</v>
      </c>
      <c r="C34" s="309"/>
      <c r="D34" s="98"/>
    </row>
    <row r="35" spans="2:4" s="86" customFormat="1" ht="16.2" thickBot="1" x14ac:dyDescent="0.35">
      <c r="B35" s="310" t="s">
        <v>69</v>
      </c>
      <c r="C35" s="311"/>
      <c r="D35" s="116"/>
    </row>
    <row r="36" spans="2:4" ht="16.2" thickBot="1" x14ac:dyDescent="0.35">
      <c r="B36" s="332" t="s">
        <v>17</v>
      </c>
      <c r="C36" s="332"/>
      <c r="D36" s="124">
        <f>(D33+D34+D35)/3</f>
        <v>0</v>
      </c>
    </row>
    <row r="37" spans="2:4" ht="15.75" customHeight="1" thickBot="1" x14ac:dyDescent="0.35">
      <c r="B37" s="249" t="s">
        <v>33</v>
      </c>
      <c r="C37" s="249"/>
      <c r="D37" s="113" t="s">
        <v>12</v>
      </c>
    </row>
    <row r="38" spans="2:4" s="86" customFormat="1" x14ac:dyDescent="0.3">
      <c r="B38" s="306" t="s">
        <v>70</v>
      </c>
      <c r="C38" s="307"/>
      <c r="D38" s="97"/>
    </row>
    <row r="39" spans="2:4" s="86" customFormat="1" x14ac:dyDescent="0.3">
      <c r="B39" s="308" t="s">
        <v>71</v>
      </c>
      <c r="C39" s="309"/>
      <c r="D39" s="98"/>
    </row>
    <row r="40" spans="2:4" s="86" customFormat="1" ht="16.2" thickBot="1" x14ac:dyDescent="0.35">
      <c r="B40" s="310" t="s">
        <v>72</v>
      </c>
      <c r="C40" s="311"/>
      <c r="D40" s="116"/>
    </row>
    <row r="41" spans="2:4" ht="16.2" thickBot="1" x14ac:dyDescent="0.35">
      <c r="B41" s="332" t="s">
        <v>17</v>
      </c>
      <c r="C41" s="332"/>
      <c r="D41" s="124">
        <f>(D38+D39+D40)/3</f>
        <v>0</v>
      </c>
    </row>
    <row r="42" spans="2:4" ht="16.2" thickBot="1" x14ac:dyDescent="0.35">
      <c r="B42" s="249" t="s">
        <v>73</v>
      </c>
      <c r="C42" s="249"/>
      <c r="D42" s="113" t="s">
        <v>12</v>
      </c>
    </row>
    <row r="43" spans="2:4" s="86" customFormat="1" x14ac:dyDescent="0.3">
      <c r="B43" s="308" t="s">
        <v>74</v>
      </c>
      <c r="C43" s="309"/>
      <c r="D43" s="98"/>
    </row>
    <row r="44" spans="2:4" s="86" customFormat="1" x14ac:dyDescent="0.3">
      <c r="B44" s="308" t="s">
        <v>75</v>
      </c>
      <c r="C44" s="309"/>
      <c r="D44" s="98"/>
    </row>
    <row r="45" spans="2:4" s="86" customFormat="1" ht="16.2" thickBot="1" x14ac:dyDescent="0.35">
      <c r="B45" s="310" t="s">
        <v>76</v>
      </c>
      <c r="C45" s="311"/>
      <c r="D45" s="116"/>
    </row>
    <row r="46" spans="2:4" ht="16.2" thickBot="1" x14ac:dyDescent="0.35">
      <c r="B46" s="332" t="s">
        <v>17</v>
      </c>
      <c r="C46" s="332"/>
      <c r="D46" s="124">
        <f>(D43+D44+D45)/3</f>
        <v>0</v>
      </c>
    </row>
    <row r="47" spans="2:4" ht="16.2" thickBot="1" x14ac:dyDescent="0.35">
      <c r="B47" s="332" t="s">
        <v>43</v>
      </c>
      <c r="C47" s="332"/>
      <c r="D47" s="124">
        <f>+(D20+D25+D30+D36+D41+D46)/6</f>
        <v>0</v>
      </c>
    </row>
    <row r="48" spans="2:4" ht="10.5" customHeight="1" x14ac:dyDescent="0.3">
      <c r="D48" s="17"/>
    </row>
    <row r="49" spans="2:5" x14ac:dyDescent="0.3">
      <c r="B49" s="12" t="s">
        <v>44</v>
      </c>
      <c r="D49" s="17"/>
    </row>
    <row r="50" spans="2:5" ht="2.25" customHeight="1" thickBot="1" x14ac:dyDescent="0.35">
      <c r="B50" s="12"/>
      <c r="D50" s="17"/>
    </row>
    <row r="51" spans="2:5" ht="21" customHeight="1" thickBot="1" x14ac:dyDescent="0.35">
      <c r="B51" s="247" t="s">
        <v>45</v>
      </c>
      <c r="C51" s="248"/>
      <c r="D51" s="102" t="s">
        <v>46</v>
      </c>
    </row>
    <row r="52" spans="2:5" s="87" customFormat="1" ht="28.5" customHeight="1" x14ac:dyDescent="0.3">
      <c r="B52" s="345" t="s">
        <v>97</v>
      </c>
      <c r="C52" s="346"/>
      <c r="D52" s="107">
        <v>0</v>
      </c>
    </row>
    <row r="53" spans="2:5" s="87" customFormat="1" ht="27.75" customHeight="1" x14ac:dyDescent="0.3">
      <c r="B53" s="347" t="s">
        <v>98</v>
      </c>
      <c r="C53" s="348"/>
      <c r="D53" s="48">
        <v>0</v>
      </c>
    </row>
    <row r="54" spans="2:5" s="87" customFormat="1" x14ac:dyDescent="0.3">
      <c r="B54" s="347" t="s">
        <v>99</v>
      </c>
      <c r="C54" s="348"/>
      <c r="D54" s="48">
        <v>0</v>
      </c>
    </row>
    <row r="55" spans="2:5" s="87" customFormat="1" x14ac:dyDescent="0.3">
      <c r="B55" s="347" t="s">
        <v>100</v>
      </c>
      <c r="C55" s="348"/>
      <c r="D55" s="48">
        <v>0</v>
      </c>
    </row>
    <row r="56" spans="2:5" s="87" customFormat="1" ht="32.25" customHeight="1" thickBot="1" x14ac:dyDescent="0.35">
      <c r="B56" s="349" t="s">
        <v>101</v>
      </c>
      <c r="C56" s="350"/>
      <c r="D56" s="108">
        <v>0</v>
      </c>
    </row>
    <row r="57" spans="2:5" ht="16.2" thickBot="1" x14ac:dyDescent="0.35">
      <c r="B57" s="258" t="s">
        <v>17</v>
      </c>
      <c r="C57" s="259"/>
      <c r="D57" s="103">
        <f>+(D52+D53+D54+D55+D56)/5</f>
        <v>0</v>
      </c>
    </row>
    <row r="58" spans="2:5" x14ac:dyDescent="0.3">
      <c r="D58" s="17"/>
    </row>
    <row r="59" spans="2:5" s="5" customFormat="1" ht="18" customHeight="1" thickBot="1" x14ac:dyDescent="0.35">
      <c r="B59" s="12" t="s">
        <v>47</v>
      </c>
      <c r="D59" s="17"/>
      <c r="E59" s="18"/>
    </row>
    <row r="60" spans="2:5" s="5" customFormat="1" ht="17.25" customHeight="1" thickBot="1" x14ac:dyDescent="0.35">
      <c r="B60" s="279" t="s">
        <v>48</v>
      </c>
      <c r="C60" s="280"/>
      <c r="D60" s="119" t="s">
        <v>46</v>
      </c>
    </row>
    <row r="61" spans="2:5" s="5" customFormat="1" x14ac:dyDescent="0.3">
      <c r="B61" s="345" t="s">
        <v>280</v>
      </c>
      <c r="C61" s="346"/>
      <c r="D61" s="97">
        <v>0</v>
      </c>
    </row>
    <row r="62" spans="2:5" s="5" customFormat="1" x14ac:dyDescent="0.3">
      <c r="B62" s="347" t="s">
        <v>281</v>
      </c>
      <c r="C62" s="348"/>
      <c r="D62" s="98">
        <v>0</v>
      </c>
    </row>
    <row r="63" spans="2:5" s="5" customFormat="1" x14ac:dyDescent="0.3">
      <c r="B63" s="347" t="s">
        <v>282</v>
      </c>
      <c r="C63" s="348"/>
      <c r="D63" s="98">
        <v>0</v>
      </c>
    </row>
    <row r="64" spans="2:5" s="5" customFormat="1" x14ac:dyDescent="0.3">
      <c r="B64" s="347" t="s">
        <v>283</v>
      </c>
      <c r="C64" s="348"/>
      <c r="D64" s="98">
        <v>0</v>
      </c>
    </row>
    <row r="65" spans="2:5" s="5" customFormat="1" ht="16.2" thickBot="1" x14ac:dyDescent="0.35">
      <c r="B65" s="347" t="s">
        <v>213</v>
      </c>
      <c r="C65" s="348"/>
      <c r="D65" s="98">
        <v>0</v>
      </c>
    </row>
    <row r="66" spans="2:5" s="5" customFormat="1" ht="16.5" customHeight="1" thickBot="1" x14ac:dyDescent="0.35">
      <c r="B66" s="351" t="s">
        <v>49</v>
      </c>
      <c r="C66" s="352"/>
      <c r="D66" s="103">
        <f>+(D64+D65+D63+D62+D61)/5</f>
        <v>0</v>
      </c>
    </row>
    <row r="67" spans="2:5" s="5" customFormat="1" ht="18" customHeight="1" thickBot="1" x14ac:dyDescent="0.35">
      <c r="B67" s="335" t="s">
        <v>50</v>
      </c>
      <c r="C67" s="336"/>
      <c r="D67" s="121">
        <f>+(D47*30%)+(D57*30%)+(D66*40%)</f>
        <v>0</v>
      </c>
    </row>
    <row r="68" spans="2:5" s="5" customFormat="1" ht="12.75" customHeight="1" x14ac:dyDescent="0.3">
      <c r="B68" s="2"/>
      <c r="C68" s="17"/>
      <c r="D68" s="2"/>
      <c r="E68" s="2"/>
    </row>
    <row r="69" spans="2:5" s="5" customFormat="1" x14ac:dyDescent="0.3">
      <c r="B69" s="2"/>
      <c r="C69" s="17"/>
      <c r="D69" s="2"/>
      <c r="E69" s="19"/>
    </row>
    <row r="70" spans="2:5" s="5" customFormat="1" x14ac:dyDescent="0.3">
      <c r="B70" s="2"/>
      <c r="C70" s="17"/>
      <c r="D70" s="2"/>
    </row>
    <row r="71" spans="2:5" s="5" customFormat="1" x14ac:dyDescent="0.3">
      <c r="B71" s="2"/>
      <c r="C71" s="17"/>
      <c r="D71" s="2"/>
    </row>
    <row r="72" spans="2:5" s="5" customFormat="1" x14ac:dyDescent="0.3">
      <c r="B72" s="18" t="s">
        <v>51</v>
      </c>
      <c r="C72" s="20"/>
      <c r="D72" s="18"/>
    </row>
    <row r="73" spans="2:5" s="5" customFormat="1" ht="15" customHeight="1" x14ac:dyDescent="0.3">
      <c r="B73" s="21"/>
      <c r="C73" s="22"/>
      <c r="D73" s="21"/>
      <c r="E73" s="23"/>
    </row>
    <row r="74" spans="2:5" s="5" customFormat="1" ht="29.25" customHeight="1" x14ac:dyDescent="0.3">
      <c r="B74" s="21"/>
      <c r="C74" s="22"/>
      <c r="D74" s="21"/>
    </row>
    <row r="75" spans="2:5" s="5" customFormat="1" x14ac:dyDescent="0.3">
      <c r="B75" s="21"/>
      <c r="C75" s="22"/>
      <c r="D75" s="21"/>
    </row>
    <row r="76" spans="2:5" s="5" customFormat="1" x14ac:dyDescent="0.3">
      <c r="B76" s="21"/>
      <c r="C76" s="22"/>
      <c r="D76" s="21"/>
    </row>
    <row r="77" spans="2:5" s="5" customFormat="1" x14ac:dyDescent="0.3">
      <c r="B77" s="21"/>
      <c r="C77" s="22"/>
      <c r="D77" s="21"/>
    </row>
    <row r="78" spans="2:5" x14ac:dyDescent="0.3">
      <c r="B78" s="21"/>
      <c r="C78" s="22"/>
      <c r="D78" s="21"/>
    </row>
    <row r="79" spans="2:5" x14ac:dyDescent="0.3">
      <c r="B79" s="19"/>
      <c r="C79" s="24"/>
      <c r="D79" s="19"/>
    </row>
    <row r="80" spans="2:5" x14ac:dyDescent="0.3">
      <c r="B80" s="5"/>
      <c r="C80" s="25"/>
      <c r="D80" s="5"/>
    </row>
    <row r="81" spans="2:4" x14ac:dyDescent="0.3">
      <c r="B81" s="5"/>
      <c r="C81" s="25"/>
      <c r="D81" s="5"/>
    </row>
    <row r="82" spans="2:4" x14ac:dyDescent="0.3">
      <c r="B82" s="5" t="s">
        <v>52</v>
      </c>
      <c r="C82" s="25" t="s">
        <v>52</v>
      </c>
      <c r="D82" s="5"/>
    </row>
    <row r="83" spans="2:4" ht="51" customHeight="1" x14ac:dyDescent="0.3">
      <c r="B83" s="26" t="s">
        <v>53</v>
      </c>
      <c r="C83" s="132" t="s">
        <v>54</v>
      </c>
      <c r="D83" s="26"/>
    </row>
    <row r="84" spans="2:4" x14ac:dyDescent="0.3">
      <c r="B84" s="5"/>
      <c r="C84" s="25"/>
      <c r="D84" s="5"/>
    </row>
    <row r="85" spans="2:4" x14ac:dyDescent="0.3">
      <c r="B85" s="5" t="s">
        <v>52</v>
      </c>
      <c r="C85" s="25"/>
      <c r="D85" s="5"/>
    </row>
    <row r="86" spans="2:4" x14ac:dyDescent="0.3">
      <c r="B86" s="27" t="s">
        <v>55</v>
      </c>
      <c r="C86" s="25"/>
      <c r="D86" s="5"/>
    </row>
    <row r="87" spans="2:4" x14ac:dyDescent="0.3">
      <c r="B87" s="5"/>
      <c r="C87" s="25"/>
      <c r="D87" s="5"/>
    </row>
    <row r="93" spans="2:4" x14ac:dyDescent="0.3">
      <c r="B93" s="28"/>
    </row>
    <row r="95" spans="2:4" x14ac:dyDescent="0.3">
      <c r="B95" s="29"/>
    </row>
  </sheetData>
  <mergeCells count="53">
    <mergeCell ref="B66:C66"/>
    <mergeCell ref="B67:C67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60:C60"/>
    <mergeCell ref="B46:C46"/>
    <mergeCell ref="B47:C47"/>
    <mergeCell ref="B51:C51"/>
    <mergeCell ref="B52:C52"/>
    <mergeCell ref="B53:C53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5:C15"/>
    <mergeCell ref="B1:C1"/>
    <mergeCell ref="B6:D6"/>
    <mergeCell ref="B9:C9"/>
    <mergeCell ref="B10:C10"/>
    <mergeCell ref="B11:C11"/>
  </mergeCells>
  <pageMargins left="0.70866141732283472" right="0.70866141732283472" top="0.74803149606299213" bottom="0.74803149606299213" header="0.31496062992125984" footer="0.31496062992125984"/>
  <pageSetup scale="73" orientation="portrait" horizontalDpi="1200" verticalDpi="1200" r:id="rId1"/>
  <rowBreaks count="2" manualBreakCount="2">
    <brk id="47" min="1" max="3" man="1"/>
    <brk id="86" min="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92D050"/>
  </sheetPr>
  <dimension ref="B1:E100"/>
  <sheetViews>
    <sheetView topLeftCell="A76" zoomScaleNormal="100" workbookViewId="0">
      <selection activeCell="B88" sqref="B88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44140625" style="46" customWidth="1"/>
    <col min="4" max="4" width="15.441406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77</v>
      </c>
      <c r="C1" s="284"/>
      <c r="D1" s="1"/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298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4.4" thickBot="1" x14ac:dyDescent="0.3">
      <c r="B15" s="243" t="s">
        <v>10</v>
      </c>
      <c r="C15" s="243"/>
      <c r="D15" s="115"/>
    </row>
    <row r="16" spans="2:4" ht="14.4" thickBot="1" x14ac:dyDescent="0.3">
      <c r="B16" s="249"/>
      <c r="C16" s="249"/>
      <c r="D16" s="113" t="s">
        <v>12</v>
      </c>
    </row>
    <row r="17" spans="2:4" s="84" customFormat="1" ht="19.5" customHeight="1" x14ac:dyDescent="0.3">
      <c r="B17" s="306"/>
      <c r="C17" s="307"/>
      <c r="D17" s="97"/>
    </row>
    <row r="18" spans="2:4" s="84" customFormat="1" x14ac:dyDescent="0.3">
      <c r="B18" s="308"/>
      <c r="C18" s="309"/>
      <c r="D18" s="98"/>
    </row>
    <row r="19" spans="2:4" s="84" customFormat="1" x14ac:dyDescent="0.3">
      <c r="B19" s="310"/>
      <c r="C19" s="311"/>
      <c r="D19" s="98"/>
    </row>
    <row r="20" spans="2:4" s="84" customFormat="1" ht="14.4" thickBot="1" x14ac:dyDescent="0.35">
      <c r="B20" s="312"/>
      <c r="C20" s="313"/>
      <c r="D20" s="99"/>
    </row>
    <row r="21" spans="2:4" ht="14.4" thickBot="1" x14ac:dyDescent="0.3">
      <c r="B21" s="243" t="s">
        <v>17</v>
      </c>
      <c r="C21" s="243"/>
      <c r="D21" s="112">
        <f>(D17+D18+D19+D20)/4</f>
        <v>0</v>
      </c>
    </row>
    <row r="22" spans="2:4" ht="14.4" thickBot="1" x14ac:dyDescent="0.3">
      <c r="B22" s="314"/>
      <c r="C22" s="314"/>
      <c r="D22" s="113" t="s">
        <v>12</v>
      </c>
    </row>
    <row r="23" spans="2:4" ht="15.6" customHeight="1" x14ac:dyDescent="0.25">
      <c r="B23" s="315"/>
      <c r="C23" s="316"/>
      <c r="D23" s="97"/>
    </row>
    <row r="24" spans="2:4" ht="15.6" customHeight="1" x14ac:dyDescent="0.25">
      <c r="B24" s="317"/>
      <c r="C24" s="318"/>
      <c r="D24" s="98"/>
    </row>
    <row r="25" spans="2:4" ht="24.6" customHeight="1" thickBot="1" x14ac:dyDescent="0.3">
      <c r="B25" s="319"/>
      <c r="C25" s="320"/>
      <c r="D25" s="116"/>
    </row>
    <row r="26" spans="2:4" ht="14.4" thickBot="1" x14ac:dyDescent="0.3">
      <c r="B26" s="243" t="s">
        <v>17</v>
      </c>
      <c r="C26" s="243"/>
      <c r="D26" s="103">
        <f>(D23+D24+D25)/3</f>
        <v>0</v>
      </c>
    </row>
    <row r="27" spans="2:4" ht="14.4" thickBot="1" x14ac:dyDescent="0.3">
      <c r="B27" s="285"/>
      <c r="C27" s="285"/>
      <c r="D27" s="113" t="s">
        <v>12</v>
      </c>
    </row>
    <row r="28" spans="2:4" x14ac:dyDescent="0.25">
      <c r="B28" s="264"/>
      <c r="C28" s="265"/>
      <c r="D28" s="97"/>
    </row>
    <row r="29" spans="2:4" ht="27" customHeight="1" x14ac:dyDescent="0.25">
      <c r="B29" s="266"/>
      <c r="C29" s="267"/>
      <c r="D29" s="98"/>
    </row>
    <row r="30" spans="2:4" x14ac:dyDescent="0.25">
      <c r="B30" s="266"/>
      <c r="C30" s="267"/>
      <c r="D30" s="98"/>
    </row>
    <row r="31" spans="2:4" ht="14.4" thickBot="1" x14ac:dyDescent="0.3">
      <c r="B31" s="268"/>
      <c r="C31" s="269"/>
      <c r="D31" s="99"/>
    </row>
    <row r="32" spans="2:4" ht="14.4" thickBot="1" x14ac:dyDescent="0.3">
      <c r="B32" s="243" t="s">
        <v>17</v>
      </c>
      <c r="C32" s="243"/>
      <c r="D32" s="112">
        <f>(D28+D29+D30+D31)/4</f>
        <v>0</v>
      </c>
    </row>
    <row r="33" spans="2:4" ht="14.4" thickBot="1" x14ac:dyDescent="0.3">
      <c r="B33" s="243" t="s">
        <v>27</v>
      </c>
      <c r="C33" s="243"/>
      <c r="D33" s="114"/>
    </row>
    <row r="34" spans="2:4" ht="14.4" thickBot="1" x14ac:dyDescent="0.3">
      <c r="B34" s="285"/>
      <c r="C34" s="285"/>
      <c r="D34" s="113" t="s">
        <v>12</v>
      </c>
    </row>
    <row r="35" spans="2:4" ht="28.95" customHeight="1" x14ac:dyDescent="0.25">
      <c r="B35" s="264"/>
      <c r="C35" s="265"/>
      <c r="D35" s="97"/>
    </row>
    <row r="36" spans="2:4" ht="28.95" customHeight="1" x14ac:dyDescent="0.25">
      <c r="B36" s="266"/>
      <c r="C36" s="267"/>
      <c r="D36" s="98"/>
    </row>
    <row r="37" spans="2:4" x14ac:dyDescent="0.25">
      <c r="B37" s="266"/>
      <c r="C37" s="267"/>
      <c r="D37" s="98"/>
    </row>
    <row r="38" spans="2:4" ht="14.4" thickBot="1" x14ac:dyDescent="0.3">
      <c r="B38" s="268"/>
      <c r="C38" s="269"/>
      <c r="D38" s="99"/>
    </row>
    <row r="39" spans="2:4" ht="14.4" thickBot="1" x14ac:dyDescent="0.3">
      <c r="B39" s="243" t="s">
        <v>17</v>
      </c>
      <c r="C39" s="243"/>
      <c r="D39" s="112">
        <f>(D35+D36+D37+D38)/4</f>
        <v>0</v>
      </c>
    </row>
    <row r="40" spans="2:4" ht="14.4" thickBot="1" x14ac:dyDescent="0.3">
      <c r="B40" s="285"/>
      <c r="C40" s="285"/>
      <c r="D40" s="113" t="s">
        <v>12</v>
      </c>
    </row>
    <row r="41" spans="2:4" s="83" customFormat="1" ht="14.4" customHeight="1" x14ac:dyDescent="0.3">
      <c r="B41" s="321"/>
      <c r="C41" s="322"/>
      <c r="D41" s="97"/>
    </row>
    <row r="42" spans="2:4" s="83" customFormat="1" ht="14.4" customHeight="1" x14ac:dyDescent="0.3">
      <c r="B42" s="272"/>
      <c r="C42" s="273"/>
      <c r="D42" s="98"/>
    </row>
    <row r="43" spans="2:4" s="83" customFormat="1" ht="14.4" customHeight="1" x14ac:dyDescent="0.3">
      <c r="B43" s="266"/>
      <c r="C43" s="267"/>
      <c r="D43" s="98"/>
    </row>
    <row r="44" spans="2:4" s="83" customFormat="1" ht="14.4" customHeight="1" thickBot="1" x14ac:dyDescent="0.35">
      <c r="B44" s="268"/>
      <c r="C44" s="269"/>
      <c r="D44" s="99"/>
    </row>
    <row r="45" spans="2:4" ht="14.4" thickBot="1" x14ac:dyDescent="0.3">
      <c r="B45" s="243" t="s">
        <v>17</v>
      </c>
      <c r="C45" s="243"/>
      <c r="D45" s="112">
        <f>(D41+D42+D43+D44)/4</f>
        <v>0</v>
      </c>
    </row>
    <row r="46" spans="2:4" ht="14.4" thickBot="1" x14ac:dyDescent="0.3">
      <c r="B46" s="285"/>
      <c r="C46" s="285"/>
      <c r="D46" s="113" t="s">
        <v>12</v>
      </c>
    </row>
    <row r="47" spans="2:4" ht="27" customHeight="1" x14ac:dyDescent="0.25">
      <c r="B47" s="264"/>
      <c r="C47" s="265"/>
      <c r="D47" s="97"/>
    </row>
    <row r="48" spans="2:4" x14ac:dyDescent="0.25">
      <c r="B48" s="266"/>
      <c r="C48" s="267"/>
      <c r="D48" s="98"/>
    </row>
    <row r="49" spans="2:5" ht="33" customHeight="1" x14ac:dyDescent="0.25">
      <c r="B49" s="266"/>
      <c r="C49" s="267"/>
      <c r="D49" s="98"/>
    </row>
    <row r="50" spans="2:5" ht="14.4" thickBot="1" x14ac:dyDescent="0.3">
      <c r="B50" s="286"/>
      <c r="C50" s="287"/>
      <c r="D50" s="99"/>
    </row>
    <row r="51" spans="2:5" ht="14.4" thickBot="1" x14ac:dyDescent="0.3">
      <c r="B51" s="243" t="s">
        <v>17</v>
      </c>
      <c r="C51" s="243"/>
      <c r="D51" s="112">
        <f>(D47+D48+D49+D50)/4</f>
        <v>0</v>
      </c>
    </row>
    <row r="52" spans="2:5" ht="14.4" thickBot="1" x14ac:dyDescent="0.3">
      <c r="B52" s="243" t="s">
        <v>43</v>
      </c>
      <c r="C52" s="243"/>
      <c r="D52" s="111">
        <f>+(D21+D26+D32+D39+D45+D51)/6</f>
        <v>0</v>
      </c>
    </row>
    <row r="53" spans="2:5" x14ac:dyDescent="0.25">
      <c r="D53" s="46"/>
    </row>
    <row r="54" spans="2:5" ht="14.4" thickBot="1" x14ac:dyDescent="0.3">
      <c r="B54" s="41" t="s">
        <v>44</v>
      </c>
      <c r="D54" s="46"/>
    </row>
    <row r="55" spans="2:5" ht="14.4" thickBot="1" x14ac:dyDescent="0.3">
      <c r="B55" s="290" t="s">
        <v>45</v>
      </c>
      <c r="C55" s="291"/>
      <c r="D55" s="102" t="s">
        <v>46</v>
      </c>
    </row>
    <row r="56" spans="2:5" ht="29.4" customHeight="1" x14ac:dyDescent="0.25">
      <c r="B56" s="292" t="s">
        <v>97</v>
      </c>
      <c r="C56" s="293"/>
      <c r="D56" s="107"/>
    </row>
    <row r="57" spans="2:5" ht="29.4" customHeight="1" x14ac:dyDescent="0.25">
      <c r="B57" s="274" t="s">
        <v>98</v>
      </c>
      <c r="C57" s="275"/>
      <c r="D57" s="48"/>
    </row>
    <row r="58" spans="2:5" ht="29.4" customHeight="1" x14ac:dyDescent="0.25">
      <c r="B58" s="274" t="s">
        <v>144</v>
      </c>
      <c r="C58" s="275"/>
      <c r="D58" s="48"/>
    </row>
    <row r="59" spans="2:5" ht="29.4" customHeight="1" x14ac:dyDescent="0.25">
      <c r="B59" s="274" t="s">
        <v>100</v>
      </c>
      <c r="C59" s="275"/>
      <c r="D59" s="48"/>
    </row>
    <row r="60" spans="2:5" ht="29.4" customHeight="1" thickBot="1" x14ac:dyDescent="0.3">
      <c r="B60" s="294" t="s">
        <v>101</v>
      </c>
      <c r="C60" s="295"/>
      <c r="D60" s="108"/>
    </row>
    <row r="61" spans="2:5" ht="14.4" thickBot="1" x14ac:dyDescent="0.3">
      <c r="B61" s="296" t="s">
        <v>17</v>
      </c>
      <c r="C61" s="297"/>
      <c r="D61" s="103">
        <f>+(D56+D57+D58+D59+D60)/5</f>
        <v>0</v>
      </c>
    </row>
    <row r="62" spans="2:5" x14ac:dyDescent="0.25">
      <c r="D62" s="46"/>
    </row>
    <row r="63" spans="2:5" s="34" customFormat="1" ht="14.4" thickBot="1" x14ac:dyDescent="0.3">
      <c r="B63" s="41" t="s">
        <v>47</v>
      </c>
      <c r="D63" s="46"/>
      <c r="E63" s="50"/>
    </row>
    <row r="64" spans="2:5" s="34" customFormat="1" ht="14.4" thickBot="1" x14ac:dyDescent="0.3">
      <c r="B64" s="279" t="s">
        <v>48</v>
      </c>
      <c r="C64" s="280"/>
      <c r="D64" s="119" t="s">
        <v>46</v>
      </c>
    </row>
    <row r="65" spans="2:5" s="34" customFormat="1" x14ac:dyDescent="0.25">
      <c r="B65" s="298"/>
      <c r="C65" s="299"/>
      <c r="D65" s="97"/>
    </row>
    <row r="66" spans="2:5" s="34" customFormat="1" x14ac:dyDescent="0.25">
      <c r="B66" s="274"/>
      <c r="C66" s="275"/>
      <c r="D66" s="98"/>
    </row>
    <row r="67" spans="2:5" s="34" customFormat="1" x14ac:dyDescent="0.25">
      <c r="B67" s="274"/>
      <c r="C67" s="275"/>
      <c r="D67" s="98"/>
    </row>
    <row r="68" spans="2:5" s="34" customFormat="1" x14ac:dyDescent="0.25">
      <c r="B68" s="274"/>
      <c r="C68" s="275"/>
      <c r="D68" s="98"/>
    </row>
    <row r="69" spans="2:5" s="34" customFormat="1" x14ac:dyDescent="0.25">
      <c r="B69" s="274"/>
      <c r="C69" s="275"/>
      <c r="D69" s="98"/>
    </row>
    <row r="70" spans="2:5" s="34" customFormat="1" x14ac:dyDescent="0.25">
      <c r="B70" s="274"/>
      <c r="C70" s="275"/>
      <c r="D70" s="98"/>
    </row>
    <row r="71" spans="2:5" s="34" customFormat="1" x14ac:dyDescent="0.25">
      <c r="B71" s="274"/>
      <c r="C71" s="275"/>
      <c r="D71" s="98"/>
    </row>
    <row r="72" spans="2:5" s="34" customFormat="1" x14ac:dyDescent="0.25">
      <c r="B72" s="274"/>
      <c r="C72" s="275"/>
      <c r="D72" s="98"/>
    </row>
    <row r="73" spans="2:5" s="34" customFormat="1" ht="14.4" thickBot="1" x14ac:dyDescent="0.3">
      <c r="B73" s="274"/>
      <c r="C73" s="275"/>
      <c r="D73" s="98"/>
    </row>
    <row r="74" spans="2:5" s="34" customFormat="1" ht="14.4" thickBot="1" x14ac:dyDescent="0.3">
      <c r="B74" s="323" t="s">
        <v>49</v>
      </c>
      <c r="C74" s="324"/>
      <c r="D74" s="110">
        <f>+(D65+D66+D67+D68+D69+D70+D71+D72+D73)/9</f>
        <v>0</v>
      </c>
    </row>
    <row r="75" spans="2:5" s="34" customFormat="1" ht="14.4" thickBot="1" x14ac:dyDescent="0.3">
      <c r="B75" s="304" t="s">
        <v>50</v>
      </c>
      <c r="C75" s="305"/>
      <c r="D75" s="120">
        <f>+(D52*30%)+(D61*30%)+(D74*40%)</f>
        <v>0</v>
      </c>
    </row>
    <row r="76" spans="2:5" s="34" customFormat="1" ht="12.75" customHeight="1" x14ac:dyDescent="0.25">
      <c r="B76" s="31"/>
      <c r="C76" s="46"/>
      <c r="D76" s="31"/>
      <c r="E76" s="31"/>
    </row>
    <row r="77" spans="2:5" s="34" customFormat="1" x14ac:dyDescent="0.25">
      <c r="B77" s="50" t="s">
        <v>51</v>
      </c>
      <c r="C77" s="51"/>
      <c r="D77" s="50"/>
    </row>
    <row r="78" spans="2:5" s="34" customFormat="1" ht="15" customHeight="1" x14ac:dyDescent="0.25">
      <c r="B78" s="52"/>
      <c r="C78" s="53"/>
      <c r="D78" s="52"/>
      <c r="E78" s="54"/>
    </row>
    <row r="79" spans="2:5" s="34" customFormat="1" x14ac:dyDescent="0.25">
      <c r="B79" s="52"/>
      <c r="C79" s="53"/>
      <c r="D79" s="52"/>
    </row>
    <row r="80" spans="2:5" s="34" customFormat="1" x14ac:dyDescent="0.25">
      <c r="B80" s="52"/>
      <c r="C80" s="53"/>
      <c r="D80" s="52"/>
    </row>
    <row r="81" spans="2:4" s="34" customFormat="1" x14ac:dyDescent="0.25">
      <c r="B81" s="52"/>
      <c r="C81" s="53"/>
      <c r="D81" s="52"/>
    </row>
    <row r="82" spans="2:4" s="34" customFormat="1" x14ac:dyDescent="0.25">
      <c r="B82" s="52"/>
      <c r="C82" s="53"/>
      <c r="D82" s="52"/>
    </row>
    <row r="83" spans="2:4" x14ac:dyDescent="0.25">
      <c r="B83" s="52"/>
      <c r="C83" s="53"/>
      <c r="D83" s="52"/>
    </row>
    <row r="84" spans="2:4" x14ac:dyDescent="0.25">
      <c r="B84" s="55"/>
      <c r="C84" s="56"/>
      <c r="D84" s="55"/>
    </row>
    <row r="85" spans="2:4" x14ac:dyDescent="0.25">
      <c r="B85" s="34"/>
      <c r="C85" s="57"/>
      <c r="D85" s="34"/>
    </row>
    <row r="86" spans="2:4" x14ac:dyDescent="0.25">
      <c r="B86" s="34"/>
      <c r="C86" s="57"/>
      <c r="D86" s="34"/>
    </row>
    <row r="87" spans="2:4" x14ac:dyDescent="0.25">
      <c r="B87" s="34" t="s">
        <v>52</v>
      </c>
      <c r="C87" s="57" t="s">
        <v>52</v>
      </c>
      <c r="D87" s="34"/>
    </row>
    <row r="88" spans="2:4" ht="51" customHeight="1" x14ac:dyDescent="0.25">
      <c r="B88" s="58" t="s">
        <v>53</v>
      </c>
      <c r="C88" s="92" t="s">
        <v>54</v>
      </c>
      <c r="D88" s="58"/>
    </row>
    <row r="89" spans="2:4" x14ac:dyDescent="0.25">
      <c r="B89" s="34"/>
      <c r="C89" s="57"/>
      <c r="D89" s="34"/>
    </row>
    <row r="90" spans="2:4" x14ac:dyDescent="0.25">
      <c r="B90" s="34" t="s">
        <v>52</v>
      </c>
      <c r="C90" s="57"/>
      <c r="D90" s="34"/>
    </row>
    <row r="91" spans="2:4" x14ac:dyDescent="0.25">
      <c r="B91" s="60" t="s">
        <v>55</v>
      </c>
      <c r="C91" s="57"/>
      <c r="D91" s="34"/>
    </row>
    <row r="92" spans="2:4" x14ac:dyDescent="0.25">
      <c r="B92" s="34"/>
      <c r="C92" s="57"/>
      <c r="D92" s="34"/>
    </row>
    <row r="98" spans="2:5" x14ac:dyDescent="0.25">
      <c r="B98" s="61"/>
    </row>
    <row r="100" spans="2:5" s="46" customFormat="1" x14ac:dyDescent="0.25">
      <c r="B100" s="62"/>
      <c r="D100" s="31"/>
      <c r="E100" s="31"/>
    </row>
  </sheetData>
  <mergeCells count="62">
    <mergeCell ref="B74:C74"/>
    <mergeCell ref="B75:C75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0:C50"/>
    <mergeCell ref="B51:C51"/>
    <mergeCell ref="B52:C52"/>
    <mergeCell ref="B55:C55"/>
    <mergeCell ref="B56:C56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39" max="3" man="1"/>
    <brk id="91" min="1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92D050"/>
  </sheetPr>
  <dimension ref="B1:E94"/>
  <sheetViews>
    <sheetView zoomScaleNormal="100" workbookViewId="0">
      <selection activeCell="C12" sqref="C12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6640625" style="46" customWidth="1"/>
    <col min="4" max="4" width="14.886718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77</v>
      </c>
      <c r="C1" s="284"/>
      <c r="D1" s="1"/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299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  <c r="C13" s="68"/>
    </row>
    <row r="14" spans="2:4" ht="14.4" thickBot="1" x14ac:dyDescent="0.3">
      <c r="C14" s="68"/>
    </row>
    <row r="15" spans="2:4" ht="14.4" thickBot="1" x14ac:dyDescent="0.3">
      <c r="B15" s="243" t="s">
        <v>10</v>
      </c>
      <c r="C15" s="243"/>
      <c r="D15" s="115"/>
    </row>
    <row r="16" spans="2:4" ht="14.4" thickBot="1" x14ac:dyDescent="0.3">
      <c r="B16" s="249"/>
      <c r="C16" s="249"/>
      <c r="D16" s="113" t="s">
        <v>12</v>
      </c>
    </row>
    <row r="17" spans="2:4" s="84" customFormat="1" x14ac:dyDescent="0.3">
      <c r="B17" s="306"/>
      <c r="C17" s="307"/>
      <c r="D17" s="97"/>
    </row>
    <row r="18" spans="2:4" s="84" customFormat="1" x14ac:dyDescent="0.3">
      <c r="B18" s="308"/>
      <c r="C18" s="309"/>
      <c r="D18" s="98"/>
    </row>
    <row r="19" spans="2:4" s="84" customFormat="1" x14ac:dyDescent="0.3">
      <c r="B19" s="310"/>
      <c r="C19" s="311"/>
      <c r="D19" s="98"/>
    </row>
    <row r="20" spans="2:4" s="84" customFormat="1" ht="14.4" thickBot="1" x14ac:dyDescent="0.35">
      <c r="B20" s="312"/>
      <c r="C20" s="313"/>
      <c r="D20" s="99"/>
    </row>
    <row r="21" spans="2:4" ht="14.4" thickBot="1" x14ac:dyDescent="0.3">
      <c r="B21" s="243" t="s">
        <v>17</v>
      </c>
      <c r="C21" s="243"/>
      <c r="D21" s="112">
        <f>(D17+D18+D19+D20)/4</f>
        <v>0</v>
      </c>
    </row>
    <row r="22" spans="2:4" ht="14.4" thickBot="1" x14ac:dyDescent="0.3">
      <c r="B22" s="314"/>
      <c r="C22" s="314"/>
      <c r="D22" s="113" t="s">
        <v>12</v>
      </c>
    </row>
    <row r="23" spans="2:4" s="84" customFormat="1" ht="33" customHeight="1" x14ac:dyDescent="0.3">
      <c r="B23" s="315"/>
      <c r="C23" s="316"/>
      <c r="D23" s="97"/>
    </row>
    <row r="24" spans="2:4" s="84" customFormat="1" x14ac:dyDescent="0.3">
      <c r="B24" s="317"/>
      <c r="C24" s="318"/>
      <c r="D24" s="98"/>
    </row>
    <row r="25" spans="2:4" s="84" customFormat="1" ht="33.75" customHeight="1" thickBot="1" x14ac:dyDescent="0.35">
      <c r="B25" s="319"/>
      <c r="C25" s="320"/>
      <c r="D25" s="116"/>
    </row>
    <row r="26" spans="2:4" ht="14.4" thickBot="1" x14ac:dyDescent="0.3">
      <c r="B26" s="243" t="s">
        <v>17</v>
      </c>
      <c r="C26" s="243"/>
      <c r="D26" s="103">
        <f>(D23+D24+D25)/3</f>
        <v>0</v>
      </c>
    </row>
    <row r="27" spans="2:4" ht="14.4" thickBot="1" x14ac:dyDescent="0.3">
      <c r="B27" s="285"/>
      <c r="C27" s="285"/>
      <c r="D27" s="113" t="s">
        <v>12</v>
      </c>
    </row>
    <row r="28" spans="2:4" s="84" customFormat="1" x14ac:dyDescent="0.3">
      <c r="B28" s="264"/>
      <c r="C28" s="265"/>
      <c r="D28" s="97"/>
    </row>
    <row r="29" spans="2:4" s="84" customFormat="1" ht="33" customHeight="1" x14ac:dyDescent="0.3">
      <c r="B29" s="266"/>
      <c r="C29" s="267"/>
      <c r="D29" s="98"/>
    </row>
    <row r="30" spans="2:4" s="84" customFormat="1" x14ac:dyDescent="0.3">
      <c r="B30" s="266"/>
      <c r="C30" s="267"/>
      <c r="D30" s="98"/>
    </row>
    <row r="31" spans="2:4" s="84" customFormat="1" ht="14.4" thickBot="1" x14ac:dyDescent="0.35">
      <c r="B31" s="268"/>
      <c r="C31" s="269"/>
      <c r="D31" s="99"/>
    </row>
    <row r="32" spans="2:4" ht="14.4" thickBot="1" x14ac:dyDescent="0.3">
      <c r="B32" s="243" t="s">
        <v>17</v>
      </c>
      <c r="C32" s="243"/>
      <c r="D32" s="112">
        <f>(D28+D29+D30+D31)/4</f>
        <v>0</v>
      </c>
    </row>
    <row r="33" spans="2:4" ht="14.4" thickBot="1" x14ac:dyDescent="0.3">
      <c r="B33" s="243" t="s">
        <v>27</v>
      </c>
      <c r="C33" s="243"/>
      <c r="D33" s="114"/>
    </row>
    <row r="34" spans="2:4" ht="14.4" thickBot="1" x14ac:dyDescent="0.3">
      <c r="B34" s="285"/>
      <c r="C34" s="285"/>
      <c r="D34" s="113" t="s">
        <v>12</v>
      </c>
    </row>
    <row r="35" spans="2:4" ht="33" customHeight="1" x14ac:dyDescent="0.25">
      <c r="B35" s="264"/>
      <c r="C35" s="265"/>
      <c r="D35" s="97"/>
    </row>
    <row r="36" spans="2:4" ht="33" customHeight="1" x14ac:dyDescent="0.25">
      <c r="B36" s="266"/>
      <c r="C36" s="267"/>
      <c r="D36" s="98"/>
    </row>
    <row r="37" spans="2:4" x14ac:dyDescent="0.25">
      <c r="B37" s="266"/>
      <c r="C37" s="267"/>
      <c r="D37" s="98"/>
    </row>
    <row r="38" spans="2:4" ht="14.4" thickBot="1" x14ac:dyDescent="0.3">
      <c r="B38" s="268"/>
      <c r="C38" s="269"/>
      <c r="D38" s="99"/>
    </row>
    <row r="39" spans="2:4" ht="14.4" thickBot="1" x14ac:dyDescent="0.3">
      <c r="B39" s="243" t="s">
        <v>17</v>
      </c>
      <c r="C39" s="243"/>
      <c r="D39" s="112">
        <f>(D35+D36+D37+D38)/4</f>
        <v>0</v>
      </c>
    </row>
    <row r="40" spans="2:4" ht="14.4" thickBot="1" x14ac:dyDescent="0.3">
      <c r="B40" s="285"/>
      <c r="C40" s="285"/>
      <c r="D40" s="113" t="s">
        <v>12</v>
      </c>
    </row>
    <row r="41" spans="2:4" ht="33" customHeight="1" x14ac:dyDescent="0.25">
      <c r="B41" s="270"/>
      <c r="C41" s="271"/>
      <c r="D41" s="97"/>
    </row>
    <row r="42" spans="2:4" x14ac:dyDescent="0.25">
      <c r="B42" s="272"/>
      <c r="C42" s="273"/>
      <c r="D42" s="98"/>
    </row>
    <row r="43" spans="2:4" ht="33" customHeight="1" x14ac:dyDescent="0.25">
      <c r="B43" s="266"/>
      <c r="C43" s="267"/>
      <c r="D43" s="98"/>
    </row>
    <row r="44" spans="2:4" ht="14.4" thickBot="1" x14ac:dyDescent="0.3">
      <c r="B44" s="268"/>
      <c r="C44" s="269"/>
      <c r="D44" s="99"/>
    </row>
    <row r="45" spans="2:4" ht="14.4" thickBot="1" x14ac:dyDescent="0.3">
      <c r="B45" s="243" t="s">
        <v>17</v>
      </c>
      <c r="C45" s="243"/>
      <c r="D45" s="112">
        <f>(D41+D42+D43+D44)/4</f>
        <v>0</v>
      </c>
    </row>
    <row r="46" spans="2:4" ht="14.4" thickBot="1" x14ac:dyDescent="0.3">
      <c r="B46" s="285"/>
      <c r="C46" s="285"/>
      <c r="D46" s="113" t="s">
        <v>12</v>
      </c>
    </row>
    <row r="47" spans="2:4" s="84" customFormat="1" ht="15.75" customHeight="1" x14ac:dyDescent="0.3">
      <c r="B47" s="264"/>
      <c r="C47" s="265"/>
      <c r="D47" s="97"/>
    </row>
    <row r="48" spans="2:4" s="84" customFormat="1" x14ac:dyDescent="0.3">
      <c r="B48" s="266"/>
      <c r="C48" s="267"/>
      <c r="D48" s="98"/>
    </row>
    <row r="49" spans="2:5" s="84" customFormat="1" ht="33" customHeight="1" x14ac:dyDescent="0.3">
      <c r="B49" s="266"/>
      <c r="C49" s="267"/>
      <c r="D49" s="98"/>
    </row>
    <row r="50" spans="2:5" s="84" customFormat="1" ht="14.4" thickBot="1" x14ac:dyDescent="0.35">
      <c r="B50" s="286"/>
      <c r="C50" s="287"/>
      <c r="D50" s="99"/>
    </row>
    <row r="51" spans="2:5" ht="14.4" thickBot="1" x14ac:dyDescent="0.3">
      <c r="B51" s="243" t="s">
        <v>17</v>
      </c>
      <c r="C51" s="243"/>
      <c r="D51" s="112">
        <f>(D47+D48+D49+D50)/4</f>
        <v>0</v>
      </c>
    </row>
    <row r="52" spans="2:5" ht="14.4" thickBot="1" x14ac:dyDescent="0.3">
      <c r="B52" s="243" t="s">
        <v>43</v>
      </c>
      <c r="C52" s="243"/>
      <c r="D52" s="111">
        <f>+(D21+D26+D32+D39+D45+D51)/6</f>
        <v>0</v>
      </c>
    </row>
    <row r="53" spans="2:5" x14ac:dyDescent="0.25">
      <c r="D53" s="68"/>
    </row>
    <row r="54" spans="2:5" ht="14.4" thickBot="1" x14ac:dyDescent="0.3">
      <c r="B54" s="41" t="s">
        <v>44</v>
      </c>
      <c r="D54" s="68"/>
    </row>
    <row r="55" spans="2:5" ht="14.4" thickBot="1" x14ac:dyDescent="0.3">
      <c r="B55" s="290" t="s">
        <v>45</v>
      </c>
      <c r="C55" s="291"/>
      <c r="D55" s="102" t="s">
        <v>46</v>
      </c>
    </row>
    <row r="56" spans="2:5" ht="33" customHeight="1" x14ac:dyDescent="0.25">
      <c r="B56" s="292" t="s">
        <v>97</v>
      </c>
      <c r="C56" s="293"/>
      <c r="D56" s="107"/>
    </row>
    <row r="57" spans="2:5" ht="33" customHeight="1" x14ac:dyDescent="0.25">
      <c r="B57" s="274" t="s">
        <v>98</v>
      </c>
      <c r="C57" s="275"/>
      <c r="D57" s="48"/>
    </row>
    <row r="58" spans="2:5" x14ac:dyDescent="0.25">
      <c r="B58" s="274" t="s">
        <v>99</v>
      </c>
      <c r="C58" s="275"/>
      <c r="D58" s="48"/>
    </row>
    <row r="59" spans="2:5" x14ac:dyDescent="0.25">
      <c r="B59" s="274" t="s">
        <v>100</v>
      </c>
      <c r="C59" s="275"/>
      <c r="D59" s="48"/>
    </row>
    <row r="60" spans="2:5" ht="33.75" customHeight="1" thickBot="1" x14ac:dyDescent="0.3">
      <c r="B60" s="294" t="s">
        <v>101</v>
      </c>
      <c r="C60" s="295"/>
      <c r="D60" s="108"/>
    </row>
    <row r="61" spans="2:5" ht="14.4" thickBot="1" x14ac:dyDescent="0.3">
      <c r="B61" s="296" t="s">
        <v>17</v>
      </c>
      <c r="C61" s="297"/>
      <c r="D61" s="103">
        <f>+(D56+D57+D58+D59+D60)/5</f>
        <v>0</v>
      </c>
    </row>
    <row r="62" spans="2:5" x14ac:dyDescent="0.25">
      <c r="D62" s="68"/>
    </row>
    <row r="63" spans="2:5" s="34" customFormat="1" ht="18" customHeight="1" thickBot="1" x14ac:dyDescent="0.3">
      <c r="B63" s="41" t="s">
        <v>47</v>
      </c>
      <c r="D63" s="68"/>
      <c r="E63" s="50"/>
    </row>
    <row r="64" spans="2:5" s="34" customFormat="1" ht="14.4" thickBot="1" x14ac:dyDescent="0.3">
      <c r="B64" s="279" t="s">
        <v>48</v>
      </c>
      <c r="C64" s="280"/>
      <c r="D64" s="119" t="s">
        <v>46</v>
      </c>
    </row>
    <row r="65" spans="2:5" s="34" customFormat="1" x14ac:dyDescent="0.25">
      <c r="B65" s="298"/>
      <c r="C65" s="299"/>
      <c r="D65" s="97"/>
    </row>
    <row r="66" spans="2:5" s="34" customFormat="1" x14ac:dyDescent="0.25">
      <c r="B66" s="274"/>
      <c r="C66" s="275"/>
      <c r="D66" s="98"/>
    </row>
    <row r="67" spans="2:5" s="34" customFormat="1" x14ac:dyDescent="0.25">
      <c r="B67" s="274"/>
      <c r="C67" s="275"/>
      <c r="D67" s="98"/>
    </row>
    <row r="68" spans="2:5" s="34" customFormat="1" x14ac:dyDescent="0.25">
      <c r="B68" s="274"/>
      <c r="C68" s="275"/>
      <c r="D68" s="98"/>
    </row>
    <row r="69" spans="2:5" s="34" customFormat="1" x14ac:dyDescent="0.25">
      <c r="B69" s="274"/>
      <c r="C69" s="275"/>
      <c r="D69" s="98"/>
    </row>
    <row r="70" spans="2:5" s="34" customFormat="1" ht="14.4" thickBot="1" x14ac:dyDescent="0.3">
      <c r="B70" s="274"/>
      <c r="C70" s="275"/>
      <c r="D70" s="98"/>
    </row>
    <row r="71" spans="2:5" s="34" customFormat="1" ht="14.4" thickBot="1" x14ac:dyDescent="0.3">
      <c r="B71" s="327" t="s">
        <v>49</v>
      </c>
      <c r="C71" s="328"/>
      <c r="D71" s="103">
        <f>+(D65+D66+D67+D70+D69+D68)/6</f>
        <v>0</v>
      </c>
    </row>
    <row r="72" spans="2:5" s="34" customFormat="1" ht="19.5" customHeight="1" thickBot="1" x14ac:dyDescent="0.3">
      <c r="B72" s="325" t="s">
        <v>50</v>
      </c>
      <c r="C72" s="326"/>
      <c r="D72" s="121">
        <f>+(D52*30%)+(D61*30%)+(D71*40%)</f>
        <v>0</v>
      </c>
    </row>
    <row r="73" spans="2:5" s="34" customFormat="1" ht="12.75" customHeight="1" x14ac:dyDescent="0.25">
      <c r="B73" s="31"/>
      <c r="C73" s="68"/>
      <c r="D73" s="31"/>
      <c r="E73" s="31"/>
    </row>
    <row r="74" spans="2:5" s="34" customFormat="1" x14ac:dyDescent="0.25">
      <c r="B74" s="50" t="s">
        <v>51</v>
      </c>
      <c r="C74" s="80"/>
      <c r="D74" s="50"/>
    </row>
    <row r="75" spans="2:5" s="34" customFormat="1" ht="15" customHeight="1" x14ac:dyDescent="0.25">
      <c r="B75" s="52"/>
      <c r="C75" s="81"/>
      <c r="D75" s="52"/>
      <c r="E75" s="54"/>
    </row>
    <row r="76" spans="2:5" s="34" customFormat="1" x14ac:dyDescent="0.25">
      <c r="B76" s="52"/>
      <c r="C76" s="81"/>
      <c r="D76" s="52"/>
    </row>
    <row r="77" spans="2:5" s="34" customFormat="1" x14ac:dyDescent="0.25">
      <c r="B77" s="52"/>
      <c r="C77" s="81"/>
      <c r="D77" s="52"/>
    </row>
    <row r="78" spans="2:5" s="34" customFormat="1" x14ac:dyDescent="0.25">
      <c r="B78" s="52"/>
      <c r="C78" s="81"/>
      <c r="D78" s="52"/>
    </row>
    <row r="79" spans="2:5" x14ac:dyDescent="0.25">
      <c r="B79" s="34"/>
      <c r="C79" s="82"/>
      <c r="D79" s="34"/>
    </row>
    <row r="80" spans="2:5" x14ac:dyDescent="0.25">
      <c r="B80" s="34"/>
      <c r="C80" s="82"/>
      <c r="D80" s="34"/>
    </row>
    <row r="81" spans="2:5" x14ac:dyDescent="0.25">
      <c r="B81" s="34" t="s">
        <v>52</v>
      </c>
      <c r="C81" s="57" t="s">
        <v>52</v>
      </c>
      <c r="D81" s="34"/>
    </row>
    <row r="82" spans="2:5" ht="51" customHeight="1" x14ac:dyDescent="0.25">
      <c r="B82" s="58" t="s">
        <v>53</v>
      </c>
      <c r="C82" s="92" t="s">
        <v>54</v>
      </c>
      <c r="D82" s="58"/>
    </row>
    <row r="83" spans="2:5" x14ac:dyDescent="0.25">
      <c r="B83" s="34"/>
      <c r="C83" s="57"/>
      <c r="D83" s="34"/>
    </row>
    <row r="84" spans="2:5" x14ac:dyDescent="0.25">
      <c r="B84" s="34" t="s">
        <v>52</v>
      </c>
      <c r="C84" s="57"/>
      <c r="D84" s="34"/>
    </row>
    <row r="85" spans="2:5" x14ac:dyDescent="0.25">
      <c r="B85" s="60" t="s">
        <v>55</v>
      </c>
      <c r="C85" s="57"/>
      <c r="D85" s="34"/>
    </row>
    <row r="86" spans="2:5" x14ac:dyDescent="0.25">
      <c r="B86" s="34"/>
      <c r="C86" s="57"/>
      <c r="D86" s="34"/>
    </row>
    <row r="92" spans="2:5" x14ac:dyDescent="0.25">
      <c r="B92" s="61"/>
    </row>
    <row r="94" spans="2:5" s="46" customFormat="1" x14ac:dyDescent="0.25">
      <c r="B94" s="62"/>
      <c r="D94" s="31"/>
      <c r="E94" s="31"/>
    </row>
  </sheetData>
  <mergeCells count="59">
    <mergeCell ref="B72:C72"/>
    <mergeCell ref="B69:C69"/>
    <mergeCell ref="B70:C70"/>
    <mergeCell ref="B71:C7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0:C50"/>
    <mergeCell ref="B51:C51"/>
    <mergeCell ref="B52:C52"/>
    <mergeCell ref="B55:C55"/>
    <mergeCell ref="B56:C56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66" orientation="portrait" horizontalDpi="1200" verticalDpi="1200" r:id="rId1"/>
  <rowBreaks count="2" manualBreakCount="2">
    <brk id="45" max="3" man="1"/>
    <brk id="85" min="1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rgb="FF92D050"/>
  </sheetPr>
  <dimension ref="B1:E98"/>
  <sheetViews>
    <sheetView topLeftCell="A73" zoomScaleNormal="100" workbookViewId="0">
      <selection activeCell="B65" sqref="B65:C65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109375" style="46" customWidth="1"/>
    <col min="4" max="4" width="17.3320312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77</v>
      </c>
      <c r="C1" s="284"/>
      <c r="D1" s="1"/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145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243" t="s">
        <v>10</v>
      </c>
      <c r="C15" s="243"/>
      <c r="D15" s="115"/>
    </row>
    <row r="16" spans="2:4" ht="14.4" thickBot="1" x14ac:dyDescent="0.3">
      <c r="B16" s="249"/>
      <c r="C16" s="249"/>
      <c r="D16" s="113" t="s">
        <v>12</v>
      </c>
    </row>
    <row r="17" spans="2:4" x14ac:dyDescent="0.25">
      <c r="B17" s="306"/>
      <c r="C17" s="307"/>
      <c r="D17" s="97"/>
    </row>
    <row r="18" spans="2:4" x14ac:dyDescent="0.25">
      <c r="B18" s="308"/>
      <c r="C18" s="309"/>
      <c r="D18" s="98"/>
    </row>
    <row r="19" spans="2:4" x14ac:dyDescent="0.25">
      <c r="B19" s="310"/>
      <c r="C19" s="311"/>
      <c r="D19" s="98"/>
    </row>
    <row r="20" spans="2:4" ht="14.4" thickBot="1" x14ac:dyDescent="0.3">
      <c r="B20" s="312"/>
      <c r="C20" s="313"/>
      <c r="D20" s="99"/>
    </row>
    <row r="21" spans="2:4" ht="14.4" thickBot="1" x14ac:dyDescent="0.3">
      <c r="B21" s="243" t="s">
        <v>17</v>
      </c>
      <c r="C21" s="243"/>
      <c r="D21" s="112">
        <f>(D17+D18+D19+D20)/4</f>
        <v>0</v>
      </c>
    </row>
    <row r="22" spans="2:4" ht="14.4" thickBot="1" x14ac:dyDescent="0.3">
      <c r="B22" s="314"/>
      <c r="C22" s="314"/>
      <c r="D22" s="113" t="s">
        <v>12</v>
      </c>
    </row>
    <row r="23" spans="2:4" ht="33" customHeight="1" x14ac:dyDescent="0.25">
      <c r="B23" s="315"/>
      <c r="C23" s="316"/>
      <c r="D23" s="97"/>
    </row>
    <row r="24" spans="2:4" x14ac:dyDescent="0.25">
      <c r="B24" s="317"/>
      <c r="C24" s="318"/>
      <c r="D24" s="98"/>
    </row>
    <row r="25" spans="2:4" ht="33.75" customHeight="1" thickBot="1" x14ac:dyDescent="0.3">
      <c r="B25" s="319"/>
      <c r="C25" s="320"/>
      <c r="D25" s="116"/>
    </row>
    <row r="26" spans="2:4" ht="14.4" thickBot="1" x14ac:dyDescent="0.3">
      <c r="B26" s="243" t="s">
        <v>17</v>
      </c>
      <c r="C26" s="243"/>
      <c r="D26" s="103">
        <f>(D23+D24+D25)/3</f>
        <v>0</v>
      </c>
    </row>
    <row r="27" spans="2:4" ht="17.25" customHeight="1" thickBot="1" x14ac:dyDescent="0.3">
      <c r="B27" s="285"/>
      <c r="C27" s="285"/>
      <c r="D27" s="113" t="s">
        <v>12</v>
      </c>
    </row>
    <row r="28" spans="2:4" x14ac:dyDescent="0.25">
      <c r="B28" s="264"/>
      <c r="C28" s="265"/>
      <c r="D28" s="97"/>
    </row>
    <row r="29" spans="2:4" ht="33" customHeight="1" x14ac:dyDescent="0.25">
      <c r="B29" s="266"/>
      <c r="C29" s="267"/>
      <c r="D29" s="98"/>
    </row>
    <row r="30" spans="2:4" x14ac:dyDescent="0.25">
      <c r="B30" s="266"/>
      <c r="C30" s="267"/>
      <c r="D30" s="98"/>
    </row>
    <row r="31" spans="2:4" ht="14.4" thickBot="1" x14ac:dyDescent="0.3">
      <c r="B31" s="268"/>
      <c r="C31" s="269"/>
      <c r="D31" s="99"/>
    </row>
    <row r="32" spans="2:4" ht="14.4" thickBot="1" x14ac:dyDescent="0.3">
      <c r="B32" s="243" t="s">
        <v>17</v>
      </c>
      <c r="C32" s="243"/>
      <c r="D32" s="112">
        <f>(D28+D29+D30+D31)/4</f>
        <v>0</v>
      </c>
    </row>
    <row r="33" spans="2:4" ht="14.4" thickBot="1" x14ac:dyDescent="0.3">
      <c r="B33" s="243" t="s">
        <v>27</v>
      </c>
      <c r="C33" s="243"/>
      <c r="D33" s="114"/>
    </row>
    <row r="34" spans="2:4" ht="15.75" customHeight="1" thickBot="1" x14ac:dyDescent="0.3">
      <c r="B34" s="285"/>
      <c r="C34" s="285"/>
      <c r="D34" s="113" t="s">
        <v>12</v>
      </c>
    </row>
    <row r="35" spans="2:4" ht="33" customHeight="1" x14ac:dyDescent="0.25">
      <c r="B35" s="264"/>
      <c r="C35" s="265"/>
      <c r="D35" s="97"/>
    </row>
    <row r="36" spans="2:4" ht="33" customHeight="1" x14ac:dyDescent="0.25">
      <c r="B36" s="266"/>
      <c r="C36" s="267"/>
      <c r="D36" s="98"/>
    </row>
    <row r="37" spans="2:4" x14ac:dyDescent="0.25">
      <c r="B37" s="266"/>
      <c r="C37" s="267"/>
      <c r="D37" s="98"/>
    </row>
    <row r="38" spans="2:4" ht="14.4" thickBot="1" x14ac:dyDescent="0.3">
      <c r="B38" s="268"/>
      <c r="C38" s="269"/>
      <c r="D38" s="99"/>
    </row>
    <row r="39" spans="2:4" ht="14.4" thickBot="1" x14ac:dyDescent="0.3">
      <c r="B39" s="243" t="s">
        <v>17</v>
      </c>
      <c r="C39" s="243"/>
      <c r="D39" s="112">
        <f>(D35+D36+D37+D38)/4</f>
        <v>0</v>
      </c>
    </row>
    <row r="40" spans="2:4" ht="15.75" customHeight="1" thickBot="1" x14ac:dyDescent="0.3">
      <c r="B40" s="285"/>
      <c r="C40" s="285"/>
      <c r="D40" s="113" t="s">
        <v>12</v>
      </c>
    </row>
    <row r="41" spans="2:4" x14ac:dyDescent="0.25">
      <c r="B41" s="270"/>
      <c r="C41" s="271"/>
      <c r="D41" s="97"/>
    </row>
    <row r="42" spans="2:4" ht="33" customHeight="1" x14ac:dyDescent="0.25">
      <c r="B42" s="272"/>
      <c r="C42" s="273"/>
      <c r="D42" s="98"/>
    </row>
    <row r="43" spans="2:4" x14ac:dyDescent="0.25">
      <c r="B43" s="266"/>
      <c r="C43" s="267"/>
      <c r="D43" s="98"/>
    </row>
    <row r="44" spans="2:4" ht="14.4" thickBot="1" x14ac:dyDescent="0.3">
      <c r="B44" s="268"/>
      <c r="C44" s="269"/>
      <c r="D44" s="99"/>
    </row>
    <row r="45" spans="2:4" ht="14.4" thickBot="1" x14ac:dyDescent="0.3">
      <c r="B45" s="243" t="s">
        <v>17</v>
      </c>
      <c r="C45" s="243"/>
      <c r="D45" s="112">
        <f>(D41+D42+D43+D44)/4</f>
        <v>0</v>
      </c>
    </row>
    <row r="46" spans="2:4" ht="14.4" thickBot="1" x14ac:dyDescent="0.3">
      <c r="B46" s="285"/>
      <c r="C46" s="285"/>
      <c r="D46" s="113" t="s">
        <v>12</v>
      </c>
    </row>
    <row r="47" spans="2:4" x14ac:dyDescent="0.25">
      <c r="B47" s="264"/>
      <c r="C47" s="265"/>
      <c r="D47" s="97"/>
    </row>
    <row r="48" spans="2:4" x14ac:dyDescent="0.25">
      <c r="B48" s="266"/>
      <c r="C48" s="267"/>
      <c r="D48" s="98"/>
    </row>
    <row r="49" spans="2:5" ht="33" customHeight="1" x14ac:dyDescent="0.25">
      <c r="B49" s="266"/>
      <c r="C49" s="267"/>
      <c r="D49" s="98"/>
    </row>
    <row r="50" spans="2:5" ht="33.75" customHeight="1" thickBot="1" x14ac:dyDescent="0.3">
      <c r="B50" s="286"/>
      <c r="C50" s="287"/>
      <c r="D50" s="99"/>
    </row>
    <row r="51" spans="2:5" ht="14.4" thickBot="1" x14ac:dyDescent="0.3">
      <c r="B51" s="243" t="s">
        <v>17</v>
      </c>
      <c r="C51" s="243"/>
      <c r="D51" s="112">
        <f>(D47+D48+D49+D50)/4</f>
        <v>0</v>
      </c>
    </row>
    <row r="52" spans="2:5" ht="14.4" thickBot="1" x14ac:dyDescent="0.3">
      <c r="B52" s="243" t="s">
        <v>43</v>
      </c>
      <c r="C52" s="243"/>
      <c r="D52" s="111">
        <f>+(D21+D26+D32+D39+D45+D51)/6</f>
        <v>0</v>
      </c>
    </row>
    <row r="53" spans="2:5" ht="10.5" customHeight="1" x14ac:dyDescent="0.25">
      <c r="D53" s="69"/>
    </row>
    <row r="54" spans="2:5" ht="14.4" thickBot="1" x14ac:dyDescent="0.3">
      <c r="B54" s="41" t="s">
        <v>44</v>
      </c>
      <c r="D54" s="69"/>
    </row>
    <row r="55" spans="2:5" ht="21" customHeight="1" thickBot="1" x14ac:dyDescent="0.3">
      <c r="B55" s="290" t="s">
        <v>45</v>
      </c>
      <c r="C55" s="291"/>
      <c r="D55" s="102" t="s">
        <v>46</v>
      </c>
    </row>
    <row r="56" spans="2:5" s="84" customFormat="1" ht="33" customHeight="1" x14ac:dyDescent="0.3">
      <c r="B56" s="292" t="s">
        <v>97</v>
      </c>
      <c r="C56" s="293"/>
      <c r="D56" s="107"/>
    </row>
    <row r="57" spans="2:5" s="84" customFormat="1" ht="33" customHeight="1" x14ac:dyDescent="0.3">
      <c r="B57" s="274" t="s">
        <v>98</v>
      </c>
      <c r="C57" s="275"/>
      <c r="D57" s="48"/>
    </row>
    <row r="58" spans="2:5" s="84" customFormat="1" ht="33" customHeight="1" x14ac:dyDescent="0.3">
      <c r="B58" s="274" t="s">
        <v>300</v>
      </c>
      <c r="C58" s="275"/>
      <c r="D58" s="48"/>
    </row>
    <row r="59" spans="2:5" s="84" customFormat="1" x14ac:dyDescent="0.3">
      <c r="B59" s="274" t="s">
        <v>100</v>
      </c>
      <c r="C59" s="275"/>
      <c r="D59" s="48"/>
    </row>
    <row r="60" spans="2:5" s="84" customFormat="1" ht="33.75" customHeight="1" thickBot="1" x14ac:dyDescent="0.35">
      <c r="B60" s="294" t="s">
        <v>301</v>
      </c>
      <c r="C60" s="295"/>
      <c r="D60" s="108"/>
    </row>
    <row r="61" spans="2:5" ht="14.4" thickBot="1" x14ac:dyDescent="0.3">
      <c r="B61" s="296" t="s">
        <v>17</v>
      </c>
      <c r="C61" s="297"/>
      <c r="D61" s="103">
        <f>+(D56+D57+D58+D59+D60)/5</f>
        <v>0</v>
      </c>
    </row>
    <row r="62" spans="2:5" x14ac:dyDescent="0.25">
      <c r="D62" s="69"/>
    </row>
    <row r="63" spans="2:5" s="34" customFormat="1" ht="18" customHeight="1" thickBot="1" x14ac:dyDescent="0.3">
      <c r="B63" s="41" t="s">
        <v>47</v>
      </c>
      <c r="D63" s="69"/>
      <c r="E63" s="50"/>
    </row>
    <row r="64" spans="2:5" s="34" customFormat="1" ht="20.25" customHeight="1" thickBot="1" x14ac:dyDescent="0.3">
      <c r="B64" s="279" t="s">
        <v>48</v>
      </c>
      <c r="C64" s="280"/>
      <c r="D64" s="119" t="s">
        <v>46</v>
      </c>
    </row>
    <row r="65" spans="2:5" s="34" customFormat="1" ht="12.75" customHeight="1" x14ac:dyDescent="0.25">
      <c r="B65" s="298"/>
      <c r="C65" s="299"/>
      <c r="D65" s="97"/>
    </row>
    <row r="66" spans="2:5" s="34" customFormat="1" ht="12.75" customHeight="1" x14ac:dyDescent="0.25">
      <c r="B66" s="274"/>
      <c r="C66" s="275"/>
      <c r="D66" s="98"/>
    </row>
    <row r="67" spans="2:5" s="34" customFormat="1" ht="12.75" customHeight="1" x14ac:dyDescent="0.25">
      <c r="B67" s="274"/>
      <c r="C67" s="275"/>
      <c r="D67" s="98"/>
    </row>
    <row r="68" spans="2:5" s="34" customFormat="1" ht="12.75" customHeight="1" x14ac:dyDescent="0.25">
      <c r="B68" s="274"/>
      <c r="C68" s="275"/>
      <c r="D68" s="98"/>
    </row>
    <row r="69" spans="2:5" s="34" customFormat="1" ht="12.75" customHeight="1" x14ac:dyDescent="0.25">
      <c r="B69" s="274"/>
      <c r="C69" s="275"/>
      <c r="D69" s="98"/>
    </row>
    <row r="70" spans="2:5" s="34" customFormat="1" ht="12.75" customHeight="1" x14ac:dyDescent="0.25">
      <c r="B70" s="274"/>
      <c r="C70" s="275"/>
      <c r="D70" s="98"/>
    </row>
    <row r="71" spans="2:5" s="34" customFormat="1" ht="12.75" customHeight="1" thickBot="1" x14ac:dyDescent="0.3">
      <c r="B71" s="274"/>
      <c r="C71" s="275"/>
      <c r="D71" s="98"/>
    </row>
    <row r="72" spans="2:5" s="34" customFormat="1" ht="14.4" thickBot="1" x14ac:dyDescent="0.3">
      <c r="B72" s="327" t="s">
        <v>49</v>
      </c>
      <c r="C72" s="328"/>
      <c r="D72" s="103">
        <f>+(D65+D68+D69+D70+D71+D67+D66)/7</f>
        <v>0</v>
      </c>
    </row>
    <row r="73" spans="2:5" s="34" customFormat="1" ht="19.5" customHeight="1" thickBot="1" x14ac:dyDescent="0.3">
      <c r="B73" s="325" t="s">
        <v>50</v>
      </c>
      <c r="C73" s="326"/>
      <c r="D73" s="121">
        <f>+(D52*30%)+(D61*30%)+(D72*40%)</f>
        <v>0</v>
      </c>
    </row>
    <row r="74" spans="2:5" s="34" customFormat="1" ht="12.75" customHeight="1" x14ac:dyDescent="0.25">
      <c r="B74" s="31"/>
      <c r="C74" s="69"/>
      <c r="D74" s="31"/>
      <c r="E74" s="31"/>
    </row>
    <row r="75" spans="2:5" s="34" customFormat="1" x14ac:dyDescent="0.25">
      <c r="B75" s="50" t="s">
        <v>51</v>
      </c>
      <c r="C75" s="51"/>
      <c r="D75" s="50"/>
    </row>
    <row r="76" spans="2:5" s="34" customFormat="1" ht="15" customHeight="1" x14ac:dyDescent="0.25">
      <c r="B76" s="52"/>
      <c r="C76" s="53"/>
      <c r="D76" s="52"/>
      <c r="E76" s="54"/>
    </row>
    <row r="77" spans="2:5" s="34" customFormat="1" x14ac:dyDescent="0.25">
      <c r="B77" s="52"/>
      <c r="C77" s="53"/>
      <c r="D77" s="52"/>
    </row>
    <row r="78" spans="2:5" s="34" customFormat="1" x14ac:dyDescent="0.25">
      <c r="B78" s="52"/>
      <c r="C78" s="53"/>
      <c r="D78" s="52"/>
    </row>
    <row r="79" spans="2:5" s="34" customFormat="1" x14ac:dyDescent="0.25">
      <c r="B79" s="52"/>
      <c r="C79" s="53"/>
      <c r="D79" s="52"/>
    </row>
    <row r="80" spans="2:5" s="34" customFormat="1" x14ac:dyDescent="0.25">
      <c r="B80" s="52"/>
      <c r="C80" s="53"/>
      <c r="D80" s="52"/>
    </row>
    <row r="81" spans="2:4" x14ac:dyDescent="0.25">
      <c r="B81" s="52"/>
      <c r="C81" s="53"/>
      <c r="D81" s="52"/>
    </row>
    <row r="82" spans="2:4" x14ac:dyDescent="0.25">
      <c r="B82" s="55"/>
      <c r="C82" s="56"/>
      <c r="D82" s="55"/>
    </row>
    <row r="83" spans="2:4" x14ac:dyDescent="0.25">
      <c r="B83" s="34"/>
      <c r="C83" s="57"/>
      <c r="D83" s="34"/>
    </row>
    <row r="84" spans="2:4" x14ac:dyDescent="0.25">
      <c r="B84" s="34"/>
      <c r="C84" s="57"/>
      <c r="D84" s="34"/>
    </row>
    <row r="85" spans="2:4" x14ac:dyDescent="0.25">
      <c r="B85" s="34" t="s">
        <v>52</v>
      </c>
      <c r="C85" s="57" t="s">
        <v>52</v>
      </c>
      <c r="D85" s="34"/>
    </row>
    <row r="86" spans="2:4" ht="51" customHeight="1" x14ac:dyDescent="0.25">
      <c r="B86" s="58" t="s">
        <v>53</v>
      </c>
      <c r="C86" s="92" t="s">
        <v>54</v>
      </c>
      <c r="D86" s="58"/>
    </row>
    <row r="87" spans="2:4" x14ac:dyDescent="0.25">
      <c r="B87" s="34"/>
      <c r="C87" s="57"/>
      <c r="D87" s="34"/>
    </row>
    <row r="88" spans="2:4" x14ac:dyDescent="0.25">
      <c r="B88" s="34" t="s">
        <v>52</v>
      </c>
      <c r="C88" s="57"/>
      <c r="D88" s="34"/>
    </row>
    <row r="89" spans="2:4" x14ac:dyDescent="0.25">
      <c r="B89" s="60" t="s">
        <v>55</v>
      </c>
      <c r="C89" s="57"/>
      <c r="D89" s="34"/>
    </row>
    <row r="90" spans="2:4" x14ac:dyDescent="0.25">
      <c r="B90" s="34"/>
      <c r="C90" s="57"/>
      <c r="D90" s="34"/>
    </row>
    <row r="96" spans="2:4" x14ac:dyDescent="0.25">
      <c r="B96" s="61"/>
    </row>
    <row r="98" spans="2:5" s="46" customFormat="1" x14ac:dyDescent="0.25">
      <c r="B98" s="62"/>
      <c r="D98" s="31"/>
      <c r="E98" s="31"/>
    </row>
  </sheetData>
  <mergeCells count="60"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0:C50"/>
    <mergeCell ref="B51:C51"/>
    <mergeCell ref="B52:C52"/>
    <mergeCell ref="B55:C55"/>
    <mergeCell ref="B56:C56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63" orientation="portrait" horizontalDpi="1200" verticalDpi="1200" r:id="rId1"/>
  <rowBreaks count="2" manualBreakCount="2">
    <brk id="45" max="3" man="1"/>
    <brk id="89" min="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">
    <tabColor rgb="FF92D050"/>
  </sheetPr>
  <dimension ref="B1:E97"/>
  <sheetViews>
    <sheetView topLeftCell="A34" zoomScaleNormal="100" workbookViewId="0">
      <selection activeCell="F62" sqref="F62"/>
    </sheetView>
  </sheetViews>
  <sheetFormatPr baseColWidth="10" defaultRowHeight="13.8" x14ac:dyDescent="0.25"/>
  <cols>
    <col min="1" max="1" width="4.5546875" style="31" customWidth="1"/>
    <col min="2" max="2" width="88.88671875" style="31" customWidth="1"/>
    <col min="3" max="3" width="16.5546875" style="46" customWidth="1"/>
    <col min="4" max="4" width="16.1093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77</v>
      </c>
      <c r="C1" s="284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145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243" t="s">
        <v>10</v>
      </c>
      <c r="C15" s="243"/>
      <c r="D15" s="115"/>
    </row>
    <row r="16" spans="2:4" ht="14.4" thickBot="1" x14ac:dyDescent="0.3">
      <c r="B16" s="249" t="s">
        <v>11</v>
      </c>
      <c r="C16" s="249"/>
      <c r="D16" s="113" t="s">
        <v>12</v>
      </c>
    </row>
    <row r="17" spans="2:4" s="85" customFormat="1" x14ac:dyDescent="0.3">
      <c r="B17" s="306" t="s">
        <v>13</v>
      </c>
      <c r="C17" s="307"/>
      <c r="D17" s="97"/>
    </row>
    <row r="18" spans="2:4" s="85" customFormat="1" x14ac:dyDescent="0.3">
      <c r="B18" s="308" t="s">
        <v>14</v>
      </c>
      <c r="C18" s="309"/>
      <c r="D18" s="98"/>
    </row>
    <row r="19" spans="2:4" s="85" customFormat="1" x14ac:dyDescent="0.3">
      <c r="B19" s="310" t="s">
        <v>15</v>
      </c>
      <c r="C19" s="311"/>
      <c r="D19" s="98"/>
    </row>
    <row r="20" spans="2:4" s="85" customFormat="1" ht="14.4" thickBot="1" x14ac:dyDescent="0.35">
      <c r="B20" s="312" t="s">
        <v>16</v>
      </c>
      <c r="C20" s="313"/>
      <c r="D20" s="99"/>
    </row>
    <row r="21" spans="2:4" ht="14.4" thickBot="1" x14ac:dyDescent="0.3">
      <c r="B21" s="243" t="s">
        <v>17</v>
      </c>
      <c r="C21" s="243"/>
      <c r="D21" s="112">
        <f>(D17+D18+D19+D20)/4</f>
        <v>0</v>
      </c>
    </row>
    <row r="22" spans="2:4" ht="14.4" thickBot="1" x14ac:dyDescent="0.3">
      <c r="B22" s="314" t="s">
        <v>18</v>
      </c>
      <c r="C22" s="314"/>
      <c r="D22" s="113" t="s">
        <v>12</v>
      </c>
    </row>
    <row r="23" spans="2:4" ht="28.5" customHeight="1" x14ac:dyDescent="0.25">
      <c r="B23" s="315" t="s">
        <v>19</v>
      </c>
      <c r="C23" s="316"/>
      <c r="D23" s="97"/>
    </row>
    <row r="24" spans="2:4" x14ac:dyDescent="0.25">
      <c r="B24" s="317" t="s">
        <v>20</v>
      </c>
      <c r="C24" s="318"/>
      <c r="D24" s="98"/>
    </row>
    <row r="25" spans="2:4" ht="29.25" customHeight="1" thickBot="1" x14ac:dyDescent="0.3">
      <c r="B25" s="319" t="s">
        <v>21</v>
      </c>
      <c r="C25" s="320"/>
      <c r="D25" s="116"/>
    </row>
    <row r="26" spans="2:4" ht="14.4" thickBot="1" x14ac:dyDescent="0.3">
      <c r="B26" s="243" t="s">
        <v>17</v>
      </c>
      <c r="C26" s="243"/>
      <c r="D26" s="103">
        <f>(D23+D24+D25)/3</f>
        <v>0</v>
      </c>
    </row>
    <row r="27" spans="2:4" ht="17.25" customHeight="1" thickBot="1" x14ac:dyDescent="0.3">
      <c r="B27" s="285" t="s">
        <v>22</v>
      </c>
      <c r="C27" s="285"/>
      <c r="D27" s="113" t="s">
        <v>12</v>
      </c>
    </row>
    <row r="28" spans="2:4" x14ac:dyDescent="0.25">
      <c r="B28" s="264" t="s">
        <v>23</v>
      </c>
      <c r="C28" s="265"/>
      <c r="D28" s="97"/>
    </row>
    <row r="29" spans="2:4" ht="33" customHeight="1" x14ac:dyDescent="0.25">
      <c r="B29" s="266" t="s">
        <v>24</v>
      </c>
      <c r="C29" s="267"/>
      <c r="D29" s="98"/>
    </row>
    <row r="30" spans="2:4" x14ac:dyDescent="0.25">
      <c r="B30" s="266" t="s">
        <v>25</v>
      </c>
      <c r="C30" s="267"/>
      <c r="D30" s="98"/>
    </row>
    <row r="31" spans="2:4" ht="14.4" thickBot="1" x14ac:dyDescent="0.3">
      <c r="B31" s="268" t="s">
        <v>26</v>
      </c>
      <c r="C31" s="269"/>
      <c r="D31" s="99"/>
    </row>
    <row r="32" spans="2:4" ht="14.4" thickBot="1" x14ac:dyDescent="0.3">
      <c r="B32" s="243" t="s">
        <v>17</v>
      </c>
      <c r="C32" s="243"/>
      <c r="D32" s="112">
        <f>(D28+D29+D30+D31)/4</f>
        <v>0</v>
      </c>
    </row>
    <row r="33" spans="2:4" ht="14.4" thickBot="1" x14ac:dyDescent="0.3">
      <c r="B33" s="243" t="s">
        <v>27</v>
      </c>
      <c r="C33" s="243"/>
      <c r="D33" s="114"/>
    </row>
    <row r="34" spans="2:4" ht="15.75" customHeight="1" thickBot="1" x14ac:dyDescent="0.3">
      <c r="B34" s="285" t="s">
        <v>28</v>
      </c>
      <c r="C34" s="285"/>
      <c r="D34" s="113" t="s">
        <v>12</v>
      </c>
    </row>
    <row r="35" spans="2:4" ht="30" customHeight="1" x14ac:dyDescent="0.25">
      <c r="B35" s="264" t="s">
        <v>29</v>
      </c>
      <c r="C35" s="265"/>
      <c r="D35" s="97"/>
    </row>
    <row r="36" spans="2:4" ht="33.75" customHeight="1" x14ac:dyDescent="0.25">
      <c r="B36" s="266" t="s">
        <v>30</v>
      </c>
      <c r="C36" s="267"/>
      <c r="D36" s="98"/>
    </row>
    <row r="37" spans="2:4" x14ac:dyDescent="0.25">
      <c r="B37" s="266" t="s">
        <v>31</v>
      </c>
      <c r="C37" s="267"/>
      <c r="D37" s="98"/>
    </row>
    <row r="38" spans="2:4" ht="14.4" thickBot="1" x14ac:dyDescent="0.3">
      <c r="B38" s="268" t="s">
        <v>32</v>
      </c>
      <c r="C38" s="269"/>
      <c r="D38" s="99"/>
    </row>
    <row r="39" spans="2:4" ht="14.4" thickBot="1" x14ac:dyDescent="0.3">
      <c r="B39" s="243" t="s">
        <v>17</v>
      </c>
      <c r="C39" s="243"/>
      <c r="D39" s="112">
        <f>(D35+D36+D37+D38)/4</f>
        <v>0</v>
      </c>
    </row>
    <row r="40" spans="2:4" ht="15.75" customHeight="1" thickBot="1" x14ac:dyDescent="0.3">
      <c r="B40" s="285" t="s">
        <v>33</v>
      </c>
      <c r="C40" s="285"/>
      <c r="D40" s="113" t="s">
        <v>12</v>
      </c>
    </row>
    <row r="41" spans="2:4" x14ac:dyDescent="0.25">
      <c r="B41" s="270" t="s">
        <v>34</v>
      </c>
      <c r="C41" s="271"/>
      <c r="D41" s="97"/>
    </row>
    <row r="42" spans="2:4" x14ac:dyDescent="0.25">
      <c r="B42" s="272" t="s">
        <v>35</v>
      </c>
      <c r="C42" s="273"/>
      <c r="D42" s="98"/>
    </row>
    <row r="43" spans="2:4" x14ac:dyDescent="0.25">
      <c r="B43" s="266" t="s">
        <v>36</v>
      </c>
      <c r="C43" s="267"/>
      <c r="D43" s="98"/>
    </row>
    <row r="44" spans="2:4" ht="14.4" thickBot="1" x14ac:dyDescent="0.3">
      <c r="B44" s="268" t="s">
        <v>37</v>
      </c>
      <c r="C44" s="269"/>
      <c r="D44" s="99"/>
    </row>
    <row r="45" spans="2:4" ht="14.4" thickBot="1" x14ac:dyDescent="0.3">
      <c r="B45" s="243" t="s">
        <v>17</v>
      </c>
      <c r="C45" s="243"/>
      <c r="D45" s="112">
        <f>(D41+D42+D43+D44)/4</f>
        <v>0</v>
      </c>
    </row>
    <row r="46" spans="2:4" ht="14.4" thickBot="1" x14ac:dyDescent="0.3">
      <c r="B46" s="285" t="s">
        <v>38</v>
      </c>
      <c r="C46" s="285"/>
      <c r="D46" s="113" t="s">
        <v>12</v>
      </c>
    </row>
    <row r="47" spans="2:4" x14ac:dyDescent="0.25">
      <c r="B47" s="264" t="s">
        <v>39</v>
      </c>
      <c r="C47" s="265"/>
      <c r="D47" s="97"/>
    </row>
    <row r="48" spans="2:4" x14ac:dyDescent="0.25">
      <c r="B48" s="266" t="s">
        <v>40</v>
      </c>
      <c r="C48" s="267"/>
      <c r="D48" s="98"/>
    </row>
    <row r="49" spans="2:5" ht="30" customHeight="1" x14ac:dyDescent="0.25">
      <c r="B49" s="266" t="s">
        <v>41</v>
      </c>
      <c r="C49" s="267"/>
      <c r="D49" s="98"/>
    </row>
    <row r="50" spans="2:5" ht="32.25" customHeight="1" thickBot="1" x14ac:dyDescent="0.3">
      <c r="B50" s="286" t="s">
        <v>42</v>
      </c>
      <c r="C50" s="287"/>
      <c r="D50" s="99"/>
    </row>
    <row r="51" spans="2:5" ht="14.4" thickBot="1" x14ac:dyDescent="0.3">
      <c r="B51" s="243" t="s">
        <v>17</v>
      </c>
      <c r="C51" s="243"/>
      <c r="D51" s="112">
        <f>(D47+D48+D49+D50)/4</f>
        <v>0</v>
      </c>
    </row>
    <row r="52" spans="2:5" ht="14.4" thickBot="1" x14ac:dyDescent="0.3">
      <c r="B52" s="243" t="s">
        <v>43</v>
      </c>
      <c r="C52" s="243"/>
      <c r="D52" s="111">
        <f>+(D21+D26+D32+D39+D45+D51)/6</f>
        <v>0</v>
      </c>
    </row>
    <row r="53" spans="2:5" ht="10.5" customHeight="1" x14ac:dyDescent="0.25">
      <c r="D53" s="46"/>
    </row>
    <row r="54" spans="2:5" ht="14.4" thickBot="1" x14ac:dyDescent="0.3">
      <c r="B54" s="41" t="s">
        <v>44</v>
      </c>
      <c r="D54" s="46"/>
    </row>
    <row r="55" spans="2:5" ht="21" customHeight="1" thickBot="1" x14ac:dyDescent="0.3">
      <c r="B55" s="290" t="s">
        <v>45</v>
      </c>
      <c r="C55" s="291"/>
      <c r="D55" s="102" t="s">
        <v>46</v>
      </c>
    </row>
    <row r="56" spans="2:5" ht="31.5" customHeight="1" x14ac:dyDescent="0.25">
      <c r="B56" s="292" t="s">
        <v>97</v>
      </c>
      <c r="C56" s="293"/>
      <c r="D56" s="107"/>
    </row>
    <row r="57" spans="2:5" ht="30.75" customHeight="1" x14ac:dyDescent="0.25">
      <c r="B57" s="274" t="s">
        <v>98</v>
      </c>
      <c r="C57" s="275"/>
      <c r="D57" s="48"/>
    </row>
    <row r="58" spans="2:5" x14ac:dyDescent="0.25">
      <c r="B58" s="274" t="s">
        <v>99</v>
      </c>
      <c r="C58" s="275"/>
      <c r="D58" s="48"/>
    </row>
    <row r="59" spans="2:5" x14ac:dyDescent="0.25">
      <c r="B59" s="274" t="s">
        <v>100</v>
      </c>
      <c r="C59" s="275"/>
      <c r="D59" s="48"/>
    </row>
    <row r="60" spans="2:5" ht="39.75" customHeight="1" thickBot="1" x14ac:dyDescent="0.3">
      <c r="B60" s="294" t="s">
        <v>101</v>
      </c>
      <c r="C60" s="295"/>
      <c r="D60" s="108"/>
    </row>
    <row r="61" spans="2:5" ht="14.4" thickBot="1" x14ac:dyDescent="0.3">
      <c r="B61" s="296" t="s">
        <v>17</v>
      </c>
      <c r="C61" s="297"/>
      <c r="D61" s="103">
        <f>+(D56+D57+D58+D59+D60)/5</f>
        <v>0</v>
      </c>
    </row>
    <row r="62" spans="2:5" x14ac:dyDescent="0.25">
      <c r="D62" s="46"/>
    </row>
    <row r="63" spans="2:5" s="34" customFormat="1" ht="18" customHeight="1" thickBot="1" x14ac:dyDescent="0.3">
      <c r="B63" s="41" t="s">
        <v>47</v>
      </c>
      <c r="D63" s="46"/>
      <c r="E63" s="50"/>
    </row>
    <row r="64" spans="2:5" s="34" customFormat="1" ht="20.25" customHeight="1" thickBot="1" x14ac:dyDescent="0.3">
      <c r="B64" s="279" t="s">
        <v>48</v>
      </c>
      <c r="C64" s="280"/>
      <c r="D64" s="119" t="s">
        <v>46</v>
      </c>
    </row>
    <row r="65" spans="2:5" s="34" customFormat="1" ht="12.75" customHeight="1" x14ac:dyDescent="0.25">
      <c r="B65" s="298" t="s">
        <v>246</v>
      </c>
      <c r="C65" s="299"/>
      <c r="D65" s="97"/>
    </row>
    <row r="66" spans="2:5" s="34" customFormat="1" ht="12.75" customHeight="1" x14ac:dyDescent="0.25">
      <c r="B66" s="274" t="s">
        <v>247</v>
      </c>
      <c r="C66" s="275"/>
      <c r="D66" s="98"/>
    </row>
    <row r="67" spans="2:5" s="34" customFormat="1" ht="12.75" customHeight="1" x14ac:dyDescent="0.25">
      <c r="B67" s="274" t="s">
        <v>248</v>
      </c>
      <c r="C67" s="275"/>
      <c r="D67" s="98"/>
    </row>
    <row r="68" spans="2:5" s="34" customFormat="1" ht="12.75" customHeight="1" x14ac:dyDescent="0.25">
      <c r="B68" s="274" t="s">
        <v>249</v>
      </c>
      <c r="C68" s="275"/>
      <c r="D68" s="98"/>
    </row>
    <row r="69" spans="2:5" s="34" customFormat="1" ht="12.75" customHeight="1" x14ac:dyDescent="0.25">
      <c r="B69" s="274" t="s">
        <v>236</v>
      </c>
      <c r="C69" s="275"/>
      <c r="D69" s="98"/>
    </row>
    <row r="70" spans="2:5" s="34" customFormat="1" ht="12.75" customHeight="1" thickBot="1" x14ac:dyDescent="0.3">
      <c r="B70" s="274" t="s">
        <v>250</v>
      </c>
      <c r="C70" s="275"/>
      <c r="D70" s="98"/>
    </row>
    <row r="71" spans="2:5" s="34" customFormat="1" ht="14.4" thickBot="1" x14ac:dyDescent="0.3">
      <c r="B71" s="327" t="s">
        <v>49</v>
      </c>
      <c r="C71" s="328"/>
      <c r="D71" s="103">
        <f>+(D65+D68+D69+D66+D67+D70)/6</f>
        <v>0</v>
      </c>
    </row>
    <row r="72" spans="2:5" s="34" customFormat="1" ht="19.5" customHeight="1" thickBot="1" x14ac:dyDescent="0.3">
      <c r="B72" s="325" t="s">
        <v>50</v>
      </c>
      <c r="C72" s="326"/>
      <c r="D72" s="121">
        <f>+(D52*30%)+(D61*30%)+(D71*40%)</f>
        <v>0</v>
      </c>
    </row>
    <row r="73" spans="2:5" s="34" customFormat="1" ht="12.75" customHeight="1" x14ac:dyDescent="0.25">
      <c r="B73" s="31"/>
      <c r="C73" s="46"/>
      <c r="D73" s="31"/>
      <c r="E73" s="31"/>
    </row>
    <row r="74" spans="2:5" s="34" customFormat="1" x14ac:dyDescent="0.25">
      <c r="B74" s="50" t="s">
        <v>51</v>
      </c>
      <c r="C74" s="51"/>
      <c r="D74" s="50"/>
    </row>
    <row r="75" spans="2:5" s="34" customFormat="1" ht="15" customHeight="1" x14ac:dyDescent="0.25">
      <c r="B75" s="52"/>
      <c r="C75" s="53"/>
      <c r="D75" s="52"/>
      <c r="E75" s="54"/>
    </row>
    <row r="76" spans="2:5" s="34" customFormat="1" x14ac:dyDescent="0.25">
      <c r="B76" s="52"/>
      <c r="C76" s="53"/>
      <c r="D76" s="52"/>
    </row>
    <row r="77" spans="2:5" s="34" customFormat="1" x14ac:dyDescent="0.25">
      <c r="B77" s="52"/>
      <c r="C77" s="53"/>
      <c r="D77" s="52"/>
    </row>
    <row r="78" spans="2:5" s="34" customFormat="1" x14ac:dyDescent="0.25">
      <c r="B78" s="52"/>
      <c r="C78" s="53"/>
      <c r="D78" s="52"/>
    </row>
    <row r="79" spans="2:5" s="34" customFormat="1" x14ac:dyDescent="0.25">
      <c r="B79" s="52"/>
      <c r="C79" s="53"/>
      <c r="D79" s="52"/>
    </row>
    <row r="80" spans="2:5" x14ac:dyDescent="0.25">
      <c r="B80" s="52"/>
      <c r="C80" s="53"/>
      <c r="D80" s="52"/>
    </row>
    <row r="81" spans="2:4" x14ac:dyDescent="0.25">
      <c r="B81" s="55"/>
      <c r="C81" s="56"/>
      <c r="D81" s="55"/>
    </row>
    <row r="82" spans="2:4" x14ac:dyDescent="0.25">
      <c r="B82" s="34"/>
      <c r="C82" s="57"/>
      <c r="D82" s="34"/>
    </row>
    <row r="83" spans="2:4" x14ac:dyDescent="0.25">
      <c r="B83" s="34"/>
      <c r="C83" s="57"/>
      <c r="D83" s="34"/>
    </row>
    <row r="84" spans="2:4" x14ac:dyDescent="0.25">
      <c r="B84" s="34" t="s">
        <v>52</v>
      </c>
      <c r="C84" s="57" t="s">
        <v>52</v>
      </c>
      <c r="D84" s="34"/>
    </row>
    <row r="85" spans="2:4" ht="51" customHeight="1" x14ac:dyDescent="0.25">
      <c r="B85" s="58" t="s">
        <v>53</v>
      </c>
      <c r="C85" s="92" t="s">
        <v>54</v>
      </c>
      <c r="D85" s="58"/>
    </row>
    <row r="86" spans="2:4" x14ac:dyDescent="0.25">
      <c r="B86" s="34"/>
      <c r="C86" s="57"/>
      <c r="D86" s="34"/>
    </row>
    <row r="87" spans="2:4" x14ac:dyDescent="0.25">
      <c r="B87" s="34" t="s">
        <v>52</v>
      </c>
      <c r="C87" s="57"/>
      <c r="D87" s="34"/>
    </row>
    <row r="88" spans="2:4" x14ac:dyDescent="0.25">
      <c r="B88" s="60" t="s">
        <v>55</v>
      </c>
      <c r="C88" s="57"/>
      <c r="D88" s="34"/>
    </row>
    <row r="89" spans="2:4" x14ac:dyDescent="0.25">
      <c r="B89" s="34"/>
      <c r="C89" s="57"/>
      <c r="D89" s="34"/>
    </row>
    <row r="95" spans="2:4" x14ac:dyDescent="0.25">
      <c r="B95" s="61"/>
    </row>
    <row r="97" spans="2:2" x14ac:dyDescent="0.25">
      <c r="B97" s="62"/>
    </row>
  </sheetData>
  <mergeCells count="59">
    <mergeCell ref="B44:C44"/>
    <mergeCell ref="B50:C50"/>
    <mergeCell ref="B51:C51"/>
    <mergeCell ref="B52:C52"/>
    <mergeCell ref="B45:C45"/>
    <mergeCell ref="B46:C46"/>
    <mergeCell ref="B47:C47"/>
    <mergeCell ref="B48:C48"/>
    <mergeCell ref="B49:C49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72:C72"/>
    <mergeCell ref="B55:C55"/>
    <mergeCell ref="B56:C56"/>
    <mergeCell ref="B57:C57"/>
    <mergeCell ref="B58:C58"/>
    <mergeCell ref="B59:C59"/>
    <mergeCell ref="B60:C60"/>
    <mergeCell ref="B61:C61"/>
    <mergeCell ref="B69:C69"/>
    <mergeCell ref="B70:C70"/>
    <mergeCell ref="B71:C71"/>
    <mergeCell ref="B64:C64"/>
    <mergeCell ref="B65:C65"/>
    <mergeCell ref="B66:C66"/>
    <mergeCell ref="B67:C67"/>
    <mergeCell ref="B68:C68"/>
    <mergeCell ref="B1:C1"/>
    <mergeCell ref="B6:D6"/>
    <mergeCell ref="B9:C9"/>
    <mergeCell ref="B10:C10"/>
    <mergeCell ref="B11:C11"/>
    <mergeCell ref="B20:C20"/>
    <mergeCell ref="B21:C21"/>
    <mergeCell ref="B22:C22"/>
    <mergeCell ref="B23:C23"/>
    <mergeCell ref="B15:C15"/>
    <mergeCell ref="B16:C16"/>
    <mergeCell ref="B17:C17"/>
    <mergeCell ref="B18:C18"/>
    <mergeCell ref="B19:C19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39" max="3" man="1"/>
    <brk id="88" min="1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92D050"/>
  </sheetPr>
  <dimension ref="B1:E99"/>
  <sheetViews>
    <sheetView topLeftCell="A16" zoomScaleNormal="100" workbookViewId="0">
      <selection activeCell="D75" sqref="D75"/>
    </sheetView>
  </sheetViews>
  <sheetFormatPr baseColWidth="10" defaultRowHeight="15.6" x14ac:dyDescent="0.3"/>
  <cols>
    <col min="1" max="1" width="4.5546875" style="2" customWidth="1"/>
    <col min="2" max="2" width="88.6640625" style="2" customWidth="1"/>
    <col min="3" max="3" width="16.44140625" style="73" customWidth="1"/>
    <col min="4" max="4" width="16.44140625" style="2" customWidth="1"/>
    <col min="5" max="251" width="11.44140625" style="2"/>
    <col min="252" max="252" width="4.5546875" style="2" customWidth="1"/>
    <col min="253" max="253" width="54.88671875" style="2" customWidth="1"/>
    <col min="254" max="257" width="6.33203125" style="2" customWidth="1"/>
    <col min="258" max="258" width="20.109375" style="2" customWidth="1"/>
    <col min="259" max="507" width="11.44140625" style="2"/>
    <col min="508" max="508" width="4.5546875" style="2" customWidth="1"/>
    <col min="509" max="509" width="54.88671875" style="2" customWidth="1"/>
    <col min="510" max="513" width="6.33203125" style="2" customWidth="1"/>
    <col min="514" max="514" width="20.109375" style="2" customWidth="1"/>
    <col min="515" max="763" width="11.44140625" style="2"/>
    <col min="764" max="764" width="4.5546875" style="2" customWidth="1"/>
    <col min="765" max="765" width="54.88671875" style="2" customWidth="1"/>
    <col min="766" max="769" width="6.33203125" style="2" customWidth="1"/>
    <col min="770" max="770" width="20.109375" style="2" customWidth="1"/>
    <col min="771" max="1019" width="11.44140625" style="2"/>
    <col min="1020" max="1020" width="4.5546875" style="2" customWidth="1"/>
    <col min="1021" max="1021" width="54.88671875" style="2" customWidth="1"/>
    <col min="1022" max="1025" width="6.33203125" style="2" customWidth="1"/>
    <col min="1026" max="1026" width="20.109375" style="2" customWidth="1"/>
    <col min="1027" max="1275" width="11.44140625" style="2"/>
    <col min="1276" max="1276" width="4.5546875" style="2" customWidth="1"/>
    <col min="1277" max="1277" width="54.88671875" style="2" customWidth="1"/>
    <col min="1278" max="1281" width="6.33203125" style="2" customWidth="1"/>
    <col min="1282" max="1282" width="20.109375" style="2" customWidth="1"/>
    <col min="1283" max="1531" width="11.44140625" style="2"/>
    <col min="1532" max="1532" width="4.5546875" style="2" customWidth="1"/>
    <col min="1533" max="1533" width="54.88671875" style="2" customWidth="1"/>
    <col min="1534" max="1537" width="6.33203125" style="2" customWidth="1"/>
    <col min="1538" max="1538" width="20.109375" style="2" customWidth="1"/>
    <col min="1539" max="1787" width="11.44140625" style="2"/>
    <col min="1788" max="1788" width="4.5546875" style="2" customWidth="1"/>
    <col min="1789" max="1789" width="54.88671875" style="2" customWidth="1"/>
    <col min="1790" max="1793" width="6.33203125" style="2" customWidth="1"/>
    <col min="1794" max="1794" width="20.109375" style="2" customWidth="1"/>
    <col min="1795" max="2043" width="11.44140625" style="2"/>
    <col min="2044" max="2044" width="4.5546875" style="2" customWidth="1"/>
    <col min="2045" max="2045" width="54.88671875" style="2" customWidth="1"/>
    <col min="2046" max="2049" width="6.33203125" style="2" customWidth="1"/>
    <col min="2050" max="2050" width="20.109375" style="2" customWidth="1"/>
    <col min="2051" max="2299" width="11.44140625" style="2"/>
    <col min="2300" max="2300" width="4.5546875" style="2" customWidth="1"/>
    <col min="2301" max="2301" width="54.88671875" style="2" customWidth="1"/>
    <col min="2302" max="2305" width="6.33203125" style="2" customWidth="1"/>
    <col min="2306" max="2306" width="20.109375" style="2" customWidth="1"/>
    <col min="2307" max="2555" width="11.44140625" style="2"/>
    <col min="2556" max="2556" width="4.5546875" style="2" customWidth="1"/>
    <col min="2557" max="2557" width="54.88671875" style="2" customWidth="1"/>
    <col min="2558" max="2561" width="6.33203125" style="2" customWidth="1"/>
    <col min="2562" max="2562" width="20.109375" style="2" customWidth="1"/>
    <col min="2563" max="2811" width="11.44140625" style="2"/>
    <col min="2812" max="2812" width="4.5546875" style="2" customWidth="1"/>
    <col min="2813" max="2813" width="54.88671875" style="2" customWidth="1"/>
    <col min="2814" max="2817" width="6.33203125" style="2" customWidth="1"/>
    <col min="2818" max="2818" width="20.109375" style="2" customWidth="1"/>
    <col min="2819" max="3067" width="11.44140625" style="2"/>
    <col min="3068" max="3068" width="4.5546875" style="2" customWidth="1"/>
    <col min="3069" max="3069" width="54.88671875" style="2" customWidth="1"/>
    <col min="3070" max="3073" width="6.33203125" style="2" customWidth="1"/>
    <col min="3074" max="3074" width="20.109375" style="2" customWidth="1"/>
    <col min="3075" max="3323" width="11.44140625" style="2"/>
    <col min="3324" max="3324" width="4.5546875" style="2" customWidth="1"/>
    <col min="3325" max="3325" width="54.88671875" style="2" customWidth="1"/>
    <col min="3326" max="3329" width="6.33203125" style="2" customWidth="1"/>
    <col min="3330" max="3330" width="20.109375" style="2" customWidth="1"/>
    <col min="3331" max="3579" width="11.44140625" style="2"/>
    <col min="3580" max="3580" width="4.5546875" style="2" customWidth="1"/>
    <col min="3581" max="3581" width="54.88671875" style="2" customWidth="1"/>
    <col min="3582" max="3585" width="6.33203125" style="2" customWidth="1"/>
    <col min="3586" max="3586" width="20.109375" style="2" customWidth="1"/>
    <col min="3587" max="3835" width="11.44140625" style="2"/>
    <col min="3836" max="3836" width="4.5546875" style="2" customWidth="1"/>
    <col min="3837" max="3837" width="54.88671875" style="2" customWidth="1"/>
    <col min="3838" max="3841" width="6.33203125" style="2" customWidth="1"/>
    <col min="3842" max="3842" width="20.109375" style="2" customWidth="1"/>
    <col min="3843" max="4091" width="11.44140625" style="2"/>
    <col min="4092" max="4092" width="4.5546875" style="2" customWidth="1"/>
    <col min="4093" max="4093" width="54.88671875" style="2" customWidth="1"/>
    <col min="4094" max="4097" width="6.33203125" style="2" customWidth="1"/>
    <col min="4098" max="4098" width="20.109375" style="2" customWidth="1"/>
    <col min="4099" max="4347" width="11.44140625" style="2"/>
    <col min="4348" max="4348" width="4.5546875" style="2" customWidth="1"/>
    <col min="4349" max="4349" width="54.88671875" style="2" customWidth="1"/>
    <col min="4350" max="4353" width="6.33203125" style="2" customWidth="1"/>
    <col min="4354" max="4354" width="20.109375" style="2" customWidth="1"/>
    <col min="4355" max="4603" width="11.44140625" style="2"/>
    <col min="4604" max="4604" width="4.5546875" style="2" customWidth="1"/>
    <col min="4605" max="4605" width="54.88671875" style="2" customWidth="1"/>
    <col min="4606" max="4609" width="6.33203125" style="2" customWidth="1"/>
    <col min="4610" max="4610" width="20.109375" style="2" customWidth="1"/>
    <col min="4611" max="4859" width="11.44140625" style="2"/>
    <col min="4860" max="4860" width="4.5546875" style="2" customWidth="1"/>
    <col min="4861" max="4861" width="54.88671875" style="2" customWidth="1"/>
    <col min="4862" max="4865" width="6.33203125" style="2" customWidth="1"/>
    <col min="4866" max="4866" width="20.109375" style="2" customWidth="1"/>
    <col min="4867" max="5115" width="11.44140625" style="2"/>
    <col min="5116" max="5116" width="4.5546875" style="2" customWidth="1"/>
    <col min="5117" max="5117" width="54.88671875" style="2" customWidth="1"/>
    <col min="5118" max="5121" width="6.33203125" style="2" customWidth="1"/>
    <col min="5122" max="5122" width="20.109375" style="2" customWidth="1"/>
    <col min="5123" max="5371" width="11.44140625" style="2"/>
    <col min="5372" max="5372" width="4.5546875" style="2" customWidth="1"/>
    <col min="5373" max="5373" width="54.88671875" style="2" customWidth="1"/>
    <col min="5374" max="5377" width="6.33203125" style="2" customWidth="1"/>
    <col min="5378" max="5378" width="20.109375" style="2" customWidth="1"/>
    <col min="5379" max="5627" width="11.44140625" style="2"/>
    <col min="5628" max="5628" width="4.5546875" style="2" customWidth="1"/>
    <col min="5629" max="5629" width="54.88671875" style="2" customWidth="1"/>
    <col min="5630" max="5633" width="6.33203125" style="2" customWidth="1"/>
    <col min="5634" max="5634" width="20.109375" style="2" customWidth="1"/>
    <col min="5635" max="5883" width="11.44140625" style="2"/>
    <col min="5884" max="5884" width="4.5546875" style="2" customWidth="1"/>
    <col min="5885" max="5885" width="54.88671875" style="2" customWidth="1"/>
    <col min="5886" max="5889" width="6.33203125" style="2" customWidth="1"/>
    <col min="5890" max="5890" width="20.109375" style="2" customWidth="1"/>
    <col min="5891" max="6139" width="11.44140625" style="2"/>
    <col min="6140" max="6140" width="4.5546875" style="2" customWidth="1"/>
    <col min="6141" max="6141" width="54.88671875" style="2" customWidth="1"/>
    <col min="6142" max="6145" width="6.33203125" style="2" customWidth="1"/>
    <col min="6146" max="6146" width="20.109375" style="2" customWidth="1"/>
    <col min="6147" max="6395" width="11.44140625" style="2"/>
    <col min="6396" max="6396" width="4.5546875" style="2" customWidth="1"/>
    <col min="6397" max="6397" width="54.88671875" style="2" customWidth="1"/>
    <col min="6398" max="6401" width="6.33203125" style="2" customWidth="1"/>
    <col min="6402" max="6402" width="20.109375" style="2" customWidth="1"/>
    <col min="6403" max="6651" width="11.44140625" style="2"/>
    <col min="6652" max="6652" width="4.5546875" style="2" customWidth="1"/>
    <col min="6653" max="6653" width="54.88671875" style="2" customWidth="1"/>
    <col min="6654" max="6657" width="6.33203125" style="2" customWidth="1"/>
    <col min="6658" max="6658" width="20.109375" style="2" customWidth="1"/>
    <col min="6659" max="6907" width="11.44140625" style="2"/>
    <col min="6908" max="6908" width="4.5546875" style="2" customWidth="1"/>
    <col min="6909" max="6909" width="54.88671875" style="2" customWidth="1"/>
    <col min="6910" max="6913" width="6.33203125" style="2" customWidth="1"/>
    <col min="6914" max="6914" width="20.109375" style="2" customWidth="1"/>
    <col min="6915" max="7163" width="11.44140625" style="2"/>
    <col min="7164" max="7164" width="4.5546875" style="2" customWidth="1"/>
    <col min="7165" max="7165" width="54.88671875" style="2" customWidth="1"/>
    <col min="7166" max="7169" width="6.33203125" style="2" customWidth="1"/>
    <col min="7170" max="7170" width="20.109375" style="2" customWidth="1"/>
    <col min="7171" max="7419" width="11.44140625" style="2"/>
    <col min="7420" max="7420" width="4.5546875" style="2" customWidth="1"/>
    <col min="7421" max="7421" width="54.88671875" style="2" customWidth="1"/>
    <col min="7422" max="7425" width="6.33203125" style="2" customWidth="1"/>
    <col min="7426" max="7426" width="20.109375" style="2" customWidth="1"/>
    <col min="7427" max="7675" width="11.44140625" style="2"/>
    <col min="7676" max="7676" width="4.5546875" style="2" customWidth="1"/>
    <col min="7677" max="7677" width="54.88671875" style="2" customWidth="1"/>
    <col min="7678" max="7681" width="6.33203125" style="2" customWidth="1"/>
    <col min="7682" max="7682" width="20.109375" style="2" customWidth="1"/>
    <col min="7683" max="7931" width="11.44140625" style="2"/>
    <col min="7932" max="7932" width="4.5546875" style="2" customWidth="1"/>
    <col min="7933" max="7933" width="54.88671875" style="2" customWidth="1"/>
    <col min="7934" max="7937" width="6.33203125" style="2" customWidth="1"/>
    <col min="7938" max="7938" width="20.109375" style="2" customWidth="1"/>
    <col min="7939" max="8187" width="11.44140625" style="2"/>
    <col min="8188" max="8188" width="4.5546875" style="2" customWidth="1"/>
    <col min="8189" max="8189" width="54.88671875" style="2" customWidth="1"/>
    <col min="8190" max="8193" width="6.33203125" style="2" customWidth="1"/>
    <col min="8194" max="8194" width="20.109375" style="2" customWidth="1"/>
    <col min="8195" max="8443" width="11.44140625" style="2"/>
    <col min="8444" max="8444" width="4.5546875" style="2" customWidth="1"/>
    <col min="8445" max="8445" width="54.88671875" style="2" customWidth="1"/>
    <col min="8446" max="8449" width="6.33203125" style="2" customWidth="1"/>
    <col min="8450" max="8450" width="20.109375" style="2" customWidth="1"/>
    <col min="8451" max="8699" width="11.44140625" style="2"/>
    <col min="8700" max="8700" width="4.5546875" style="2" customWidth="1"/>
    <col min="8701" max="8701" width="54.88671875" style="2" customWidth="1"/>
    <col min="8702" max="8705" width="6.33203125" style="2" customWidth="1"/>
    <col min="8706" max="8706" width="20.109375" style="2" customWidth="1"/>
    <col min="8707" max="8955" width="11.44140625" style="2"/>
    <col min="8956" max="8956" width="4.5546875" style="2" customWidth="1"/>
    <col min="8957" max="8957" width="54.88671875" style="2" customWidth="1"/>
    <col min="8958" max="8961" width="6.33203125" style="2" customWidth="1"/>
    <col min="8962" max="8962" width="20.109375" style="2" customWidth="1"/>
    <col min="8963" max="9211" width="11.44140625" style="2"/>
    <col min="9212" max="9212" width="4.5546875" style="2" customWidth="1"/>
    <col min="9213" max="9213" width="54.88671875" style="2" customWidth="1"/>
    <col min="9214" max="9217" width="6.33203125" style="2" customWidth="1"/>
    <col min="9218" max="9218" width="20.109375" style="2" customWidth="1"/>
    <col min="9219" max="9467" width="11.44140625" style="2"/>
    <col min="9468" max="9468" width="4.5546875" style="2" customWidth="1"/>
    <col min="9469" max="9469" width="54.88671875" style="2" customWidth="1"/>
    <col min="9470" max="9473" width="6.33203125" style="2" customWidth="1"/>
    <col min="9474" max="9474" width="20.109375" style="2" customWidth="1"/>
    <col min="9475" max="9723" width="11.44140625" style="2"/>
    <col min="9724" max="9724" width="4.5546875" style="2" customWidth="1"/>
    <col min="9725" max="9725" width="54.88671875" style="2" customWidth="1"/>
    <col min="9726" max="9729" width="6.33203125" style="2" customWidth="1"/>
    <col min="9730" max="9730" width="20.109375" style="2" customWidth="1"/>
    <col min="9731" max="9979" width="11.44140625" style="2"/>
    <col min="9980" max="9980" width="4.5546875" style="2" customWidth="1"/>
    <col min="9981" max="9981" width="54.88671875" style="2" customWidth="1"/>
    <col min="9982" max="9985" width="6.33203125" style="2" customWidth="1"/>
    <col min="9986" max="9986" width="20.109375" style="2" customWidth="1"/>
    <col min="9987" max="10235" width="11.44140625" style="2"/>
    <col min="10236" max="10236" width="4.5546875" style="2" customWidth="1"/>
    <col min="10237" max="10237" width="54.88671875" style="2" customWidth="1"/>
    <col min="10238" max="10241" width="6.33203125" style="2" customWidth="1"/>
    <col min="10242" max="10242" width="20.109375" style="2" customWidth="1"/>
    <col min="10243" max="10491" width="11.44140625" style="2"/>
    <col min="10492" max="10492" width="4.5546875" style="2" customWidth="1"/>
    <col min="10493" max="10493" width="54.88671875" style="2" customWidth="1"/>
    <col min="10494" max="10497" width="6.33203125" style="2" customWidth="1"/>
    <col min="10498" max="10498" width="20.109375" style="2" customWidth="1"/>
    <col min="10499" max="10747" width="11.44140625" style="2"/>
    <col min="10748" max="10748" width="4.5546875" style="2" customWidth="1"/>
    <col min="10749" max="10749" width="54.88671875" style="2" customWidth="1"/>
    <col min="10750" max="10753" width="6.33203125" style="2" customWidth="1"/>
    <col min="10754" max="10754" width="20.109375" style="2" customWidth="1"/>
    <col min="10755" max="11003" width="11.44140625" style="2"/>
    <col min="11004" max="11004" width="4.5546875" style="2" customWidth="1"/>
    <col min="11005" max="11005" width="54.88671875" style="2" customWidth="1"/>
    <col min="11006" max="11009" width="6.33203125" style="2" customWidth="1"/>
    <col min="11010" max="11010" width="20.109375" style="2" customWidth="1"/>
    <col min="11011" max="11259" width="11.44140625" style="2"/>
    <col min="11260" max="11260" width="4.5546875" style="2" customWidth="1"/>
    <col min="11261" max="11261" width="54.88671875" style="2" customWidth="1"/>
    <col min="11262" max="11265" width="6.33203125" style="2" customWidth="1"/>
    <col min="11266" max="11266" width="20.109375" style="2" customWidth="1"/>
    <col min="11267" max="11515" width="11.44140625" style="2"/>
    <col min="11516" max="11516" width="4.5546875" style="2" customWidth="1"/>
    <col min="11517" max="11517" width="54.88671875" style="2" customWidth="1"/>
    <col min="11518" max="11521" width="6.33203125" style="2" customWidth="1"/>
    <col min="11522" max="11522" width="20.109375" style="2" customWidth="1"/>
    <col min="11523" max="11771" width="11.44140625" style="2"/>
    <col min="11772" max="11772" width="4.5546875" style="2" customWidth="1"/>
    <col min="11773" max="11773" width="54.88671875" style="2" customWidth="1"/>
    <col min="11774" max="11777" width="6.33203125" style="2" customWidth="1"/>
    <col min="11778" max="11778" width="20.109375" style="2" customWidth="1"/>
    <col min="11779" max="12027" width="11.44140625" style="2"/>
    <col min="12028" max="12028" width="4.5546875" style="2" customWidth="1"/>
    <col min="12029" max="12029" width="54.88671875" style="2" customWidth="1"/>
    <col min="12030" max="12033" width="6.33203125" style="2" customWidth="1"/>
    <col min="12034" max="12034" width="20.109375" style="2" customWidth="1"/>
    <col min="12035" max="12283" width="11.44140625" style="2"/>
    <col min="12284" max="12284" width="4.5546875" style="2" customWidth="1"/>
    <col min="12285" max="12285" width="54.88671875" style="2" customWidth="1"/>
    <col min="12286" max="12289" width="6.33203125" style="2" customWidth="1"/>
    <col min="12290" max="12290" width="20.109375" style="2" customWidth="1"/>
    <col min="12291" max="12539" width="11.44140625" style="2"/>
    <col min="12540" max="12540" width="4.5546875" style="2" customWidth="1"/>
    <col min="12541" max="12541" width="54.88671875" style="2" customWidth="1"/>
    <col min="12542" max="12545" width="6.33203125" style="2" customWidth="1"/>
    <col min="12546" max="12546" width="20.109375" style="2" customWidth="1"/>
    <col min="12547" max="12795" width="11.44140625" style="2"/>
    <col min="12796" max="12796" width="4.5546875" style="2" customWidth="1"/>
    <col min="12797" max="12797" width="54.88671875" style="2" customWidth="1"/>
    <col min="12798" max="12801" width="6.33203125" style="2" customWidth="1"/>
    <col min="12802" max="12802" width="20.109375" style="2" customWidth="1"/>
    <col min="12803" max="13051" width="11.44140625" style="2"/>
    <col min="13052" max="13052" width="4.5546875" style="2" customWidth="1"/>
    <col min="13053" max="13053" width="54.88671875" style="2" customWidth="1"/>
    <col min="13054" max="13057" width="6.33203125" style="2" customWidth="1"/>
    <col min="13058" max="13058" width="20.109375" style="2" customWidth="1"/>
    <col min="13059" max="13307" width="11.44140625" style="2"/>
    <col min="13308" max="13308" width="4.5546875" style="2" customWidth="1"/>
    <col min="13309" max="13309" width="54.88671875" style="2" customWidth="1"/>
    <col min="13310" max="13313" width="6.33203125" style="2" customWidth="1"/>
    <col min="13314" max="13314" width="20.109375" style="2" customWidth="1"/>
    <col min="13315" max="13563" width="11.44140625" style="2"/>
    <col min="13564" max="13564" width="4.5546875" style="2" customWidth="1"/>
    <col min="13565" max="13565" width="54.88671875" style="2" customWidth="1"/>
    <col min="13566" max="13569" width="6.33203125" style="2" customWidth="1"/>
    <col min="13570" max="13570" width="20.109375" style="2" customWidth="1"/>
    <col min="13571" max="13819" width="11.44140625" style="2"/>
    <col min="13820" max="13820" width="4.5546875" style="2" customWidth="1"/>
    <col min="13821" max="13821" width="54.88671875" style="2" customWidth="1"/>
    <col min="13822" max="13825" width="6.33203125" style="2" customWidth="1"/>
    <col min="13826" max="13826" width="20.109375" style="2" customWidth="1"/>
    <col min="13827" max="14075" width="11.44140625" style="2"/>
    <col min="14076" max="14076" width="4.5546875" style="2" customWidth="1"/>
    <col min="14077" max="14077" width="54.88671875" style="2" customWidth="1"/>
    <col min="14078" max="14081" width="6.33203125" style="2" customWidth="1"/>
    <col min="14082" max="14082" width="20.109375" style="2" customWidth="1"/>
    <col min="14083" max="14331" width="11.44140625" style="2"/>
    <col min="14332" max="14332" width="4.5546875" style="2" customWidth="1"/>
    <col min="14333" max="14333" width="54.88671875" style="2" customWidth="1"/>
    <col min="14334" max="14337" width="6.33203125" style="2" customWidth="1"/>
    <col min="14338" max="14338" width="20.109375" style="2" customWidth="1"/>
    <col min="14339" max="14587" width="11.44140625" style="2"/>
    <col min="14588" max="14588" width="4.5546875" style="2" customWidth="1"/>
    <col min="14589" max="14589" width="54.88671875" style="2" customWidth="1"/>
    <col min="14590" max="14593" width="6.33203125" style="2" customWidth="1"/>
    <col min="14594" max="14594" width="20.109375" style="2" customWidth="1"/>
    <col min="14595" max="14843" width="11.44140625" style="2"/>
    <col min="14844" max="14844" width="4.5546875" style="2" customWidth="1"/>
    <col min="14845" max="14845" width="54.88671875" style="2" customWidth="1"/>
    <col min="14846" max="14849" width="6.33203125" style="2" customWidth="1"/>
    <col min="14850" max="14850" width="20.109375" style="2" customWidth="1"/>
    <col min="14851" max="15099" width="11.44140625" style="2"/>
    <col min="15100" max="15100" width="4.5546875" style="2" customWidth="1"/>
    <col min="15101" max="15101" width="54.88671875" style="2" customWidth="1"/>
    <col min="15102" max="15105" width="6.33203125" style="2" customWidth="1"/>
    <col min="15106" max="15106" width="20.109375" style="2" customWidth="1"/>
    <col min="15107" max="15355" width="11.44140625" style="2"/>
    <col min="15356" max="15356" width="4.5546875" style="2" customWidth="1"/>
    <col min="15357" max="15357" width="54.88671875" style="2" customWidth="1"/>
    <col min="15358" max="15361" width="6.33203125" style="2" customWidth="1"/>
    <col min="15362" max="15362" width="20.109375" style="2" customWidth="1"/>
    <col min="15363" max="15611" width="11.44140625" style="2"/>
    <col min="15612" max="15612" width="4.5546875" style="2" customWidth="1"/>
    <col min="15613" max="15613" width="54.88671875" style="2" customWidth="1"/>
    <col min="15614" max="15617" width="6.33203125" style="2" customWidth="1"/>
    <col min="15618" max="15618" width="20.109375" style="2" customWidth="1"/>
    <col min="15619" max="15867" width="11.44140625" style="2"/>
    <col min="15868" max="15868" width="4.5546875" style="2" customWidth="1"/>
    <col min="15869" max="15869" width="54.88671875" style="2" customWidth="1"/>
    <col min="15870" max="15873" width="6.33203125" style="2" customWidth="1"/>
    <col min="15874" max="15874" width="20.109375" style="2" customWidth="1"/>
    <col min="15875" max="16123" width="11.44140625" style="2"/>
    <col min="16124" max="16124" width="4.5546875" style="2" customWidth="1"/>
    <col min="16125" max="16125" width="54.88671875" style="2" customWidth="1"/>
    <col min="16126" max="16129" width="6.33203125" style="2" customWidth="1"/>
    <col min="16130" max="16130" width="20.109375" style="2" customWidth="1"/>
    <col min="16131" max="16384" width="11.44140625" style="2"/>
  </cols>
  <sheetData>
    <row r="1" spans="2:4" ht="42" customHeight="1" thickTop="1" thickBot="1" x14ac:dyDescent="0.35">
      <c r="B1" s="329" t="s">
        <v>77</v>
      </c>
      <c r="C1" s="329"/>
      <c r="D1" s="1" t="s">
        <v>0</v>
      </c>
    </row>
    <row r="2" spans="2:4" ht="16.2" thickTop="1" x14ac:dyDescent="0.3">
      <c r="B2" s="3"/>
      <c r="C2" s="70"/>
      <c r="D2" s="5"/>
    </row>
    <row r="3" spans="2:4" x14ac:dyDescent="0.3">
      <c r="B3" s="6" t="s">
        <v>1</v>
      </c>
      <c r="C3" s="78" t="s">
        <v>2</v>
      </c>
      <c r="D3" s="8"/>
    </row>
    <row r="4" spans="2:4" x14ac:dyDescent="0.3">
      <c r="B4" s="9" t="s">
        <v>146</v>
      </c>
      <c r="C4" s="79" t="s">
        <v>3</v>
      </c>
      <c r="D4" s="11"/>
    </row>
    <row r="5" spans="2:4" x14ac:dyDescent="0.3">
      <c r="B5" s="12"/>
      <c r="C5" s="72"/>
      <c r="D5" s="5"/>
    </row>
    <row r="6" spans="2:4" ht="29.25" customHeight="1" x14ac:dyDescent="0.3">
      <c r="B6" s="330" t="s">
        <v>4</v>
      </c>
      <c r="C6" s="330"/>
      <c r="D6" s="330"/>
    </row>
    <row r="7" spans="2:4" ht="7.5" customHeight="1" x14ac:dyDescent="0.3">
      <c r="B7" s="13"/>
      <c r="C7" s="71"/>
      <c r="D7" s="5"/>
    </row>
    <row r="8" spans="2:4" x14ac:dyDescent="0.3">
      <c r="B8" s="13" t="s">
        <v>5</v>
      </c>
      <c r="C8" s="71"/>
      <c r="D8" s="5"/>
    </row>
    <row r="9" spans="2:4" x14ac:dyDescent="0.3">
      <c r="B9" s="330" t="s">
        <v>6</v>
      </c>
      <c r="C9" s="330"/>
      <c r="D9" s="5"/>
    </row>
    <row r="10" spans="2:4" x14ac:dyDescent="0.3">
      <c r="B10" s="330" t="s">
        <v>7</v>
      </c>
      <c r="C10" s="330"/>
      <c r="D10" s="5"/>
    </row>
    <row r="11" spans="2:4" ht="15" customHeight="1" x14ac:dyDescent="0.3">
      <c r="B11" s="330" t="s">
        <v>8</v>
      </c>
      <c r="C11" s="330"/>
      <c r="D11" s="5"/>
    </row>
    <row r="12" spans="2:4" ht="6.75" customHeight="1" x14ac:dyDescent="0.3">
      <c r="B12" s="13"/>
      <c r="C12" s="70"/>
      <c r="D12" s="5"/>
    </row>
    <row r="13" spans="2:4" x14ac:dyDescent="0.3">
      <c r="B13" s="12" t="s">
        <v>9</v>
      </c>
    </row>
    <row r="14" spans="2:4" ht="16.2" thickBot="1" x14ac:dyDescent="0.35"/>
    <row r="15" spans="2:4" ht="15.75" customHeight="1" thickBot="1" x14ac:dyDescent="0.35">
      <c r="B15" s="243" t="s">
        <v>10</v>
      </c>
      <c r="C15" s="243"/>
      <c r="D15" s="115"/>
    </row>
    <row r="16" spans="2:4" ht="16.2" thickBot="1" x14ac:dyDescent="0.35">
      <c r="B16" s="249" t="s">
        <v>11</v>
      </c>
      <c r="C16" s="249"/>
      <c r="D16" s="113" t="s">
        <v>12</v>
      </c>
    </row>
    <row r="17" spans="2:4" x14ac:dyDescent="0.3">
      <c r="B17" s="306" t="s">
        <v>13</v>
      </c>
      <c r="C17" s="307"/>
      <c r="D17" s="97"/>
    </row>
    <row r="18" spans="2:4" x14ac:dyDescent="0.3">
      <c r="B18" s="308" t="s">
        <v>14</v>
      </c>
      <c r="C18" s="309"/>
      <c r="D18" s="98"/>
    </row>
    <row r="19" spans="2:4" x14ac:dyDescent="0.3">
      <c r="B19" s="310" t="s">
        <v>15</v>
      </c>
      <c r="C19" s="311"/>
      <c r="D19" s="98"/>
    </row>
    <row r="20" spans="2:4" ht="16.2" thickBot="1" x14ac:dyDescent="0.35">
      <c r="B20" s="312" t="s">
        <v>16</v>
      </c>
      <c r="C20" s="313"/>
      <c r="D20" s="99"/>
    </row>
    <row r="21" spans="2:4" ht="16.2" thickBot="1" x14ac:dyDescent="0.35">
      <c r="B21" s="243" t="s">
        <v>17</v>
      </c>
      <c r="C21" s="243"/>
      <c r="D21" s="112">
        <f>(D17+D18+D19+D20)/4</f>
        <v>0</v>
      </c>
    </row>
    <row r="22" spans="2:4" ht="16.2" thickBot="1" x14ac:dyDescent="0.35">
      <c r="B22" s="314" t="s">
        <v>18</v>
      </c>
      <c r="C22" s="314"/>
      <c r="D22" s="113" t="s">
        <v>12</v>
      </c>
    </row>
    <row r="23" spans="2:4" x14ac:dyDescent="0.3">
      <c r="B23" s="315" t="s">
        <v>19</v>
      </c>
      <c r="C23" s="316"/>
      <c r="D23" s="97"/>
    </row>
    <row r="24" spans="2:4" x14ac:dyDescent="0.3">
      <c r="B24" s="317" t="s">
        <v>20</v>
      </c>
      <c r="C24" s="318"/>
      <c r="D24" s="98"/>
    </row>
    <row r="25" spans="2:4" ht="25.95" customHeight="1" thickBot="1" x14ac:dyDescent="0.35">
      <c r="B25" s="319" t="s">
        <v>21</v>
      </c>
      <c r="C25" s="320"/>
      <c r="D25" s="116"/>
    </row>
    <row r="26" spans="2:4" ht="16.2" thickBot="1" x14ac:dyDescent="0.35">
      <c r="B26" s="243" t="s">
        <v>17</v>
      </c>
      <c r="C26" s="243"/>
      <c r="D26" s="103">
        <f>(D23+D24+D25)/3</f>
        <v>0</v>
      </c>
    </row>
    <row r="27" spans="2:4" ht="17.25" customHeight="1" thickBot="1" x14ac:dyDescent="0.35">
      <c r="B27" s="285" t="s">
        <v>22</v>
      </c>
      <c r="C27" s="285"/>
      <c r="D27" s="113" t="s">
        <v>12</v>
      </c>
    </row>
    <row r="28" spans="2:4" x14ac:dyDescent="0.3">
      <c r="B28" s="264" t="s">
        <v>23</v>
      </c>
      <c r="C28" s="265"/>
      <c r="D28" s="97"/>
    </row>
    <row r="29" spans="2:4" ht="23.4" customHeight="1" x14ac:dyDescent="0.3">
      <c r="B29" s="266" t="s">
        <v>24</v>
      </c>
      <c r="C29" s="267"/>
      <c r="D29" s="98"/>
    </row>
    <row r="30" spans="2:4" x14ac:dyDescent="0.3">
      <c r="B30" s="266" t="s">
        <v>25</v>
      </c>
      <c r="C30" s="267"/>
      <c r="D30" s="98"/>
    </row>
    <row r="31" spans="2:4" ht="29.25" customHeight="1" thickBot="1" x14ac:dyDescent="0.35">
      <c r="B31" s="268" t="s">
        <v>26</v>
      </c>
      <c r="C31" s="269"/>
      <c r="D31" s="99"/>
    </row>
    <row r="32" spans="2:4" ht="16.2" thickBot="1" x14ac:dyDescent="0.35">
      <c r="B32" s="243" t="s">
        <v>17</v>
      </c>
      <c r="C32" s="243"/>
      <c r="D32" s="112">
        <f>(D28+D29+D30+D31)/4</f>
        <v>0</v>
      </c>
    </row>
    <row r="33" spans="2:4" ht="16.2" thickBot="1" x14ac:dyDescent="0.35">
      <c r="B33" s="243" t="s">
        <v>27</v>
      </c>
      <c r="C33" s="243"/>
      <c r="D33" s="130"/>
    </row>
    <row r="34" spans="2:4" ht="15.75" customHeight="1" thickBot="1" x14ac:dyDescent="0.35">
      <c r="B34" s="285" t="s">
        <v>28</v>
      </c>
      <c r="C34" s="285"/>
      <c r="D34" s="113" t="s">
        <v>12</v>
      </c>
    </row>
    <row r="35" spans="2:4" s="88" customFormat="1" ht="29.4" customHeight="1" x14ac:dyDescent="0.3">
      <c r="B35" s="264" t="s">
        <v>29</v>
      </c>
      <c r="C35" s="265"/>
      <c r="D35" s="47"/>
    </row>
    <row r="36" spans="2:4" s="88" customFormat="1" ht="28.95" customHeight="1" x14ac:dyDescent="0.3">
      <c r="B36" s="266" t="s">
        <v>30</v>
      </c>
      <c r="C36" s="267"/>
      <c r="D36" s="48"/>
    </row>
    <row r="37" spans="2:4" s="88" customFormat="1" x14ac:dyDescent="0.3">
      <c r="B37" s="266" t="s">
        <v>31</v>
      </c>
      <c r="C37" s="267"/>
      <c r="D37" s="96"/>
    </row>
    <row r="38" spans="2:4" s="88" customFormat="1" ht="16.2" thickBot="1" x14ac:dyDescent="0.35">
      <c r="B38" s="268" t="s">
        <v>32</v>
      </c>
      <c r="C38" s="269"/>
      <c r="D38" s="49"/>
    </row>
    <row r="39" spans="2:4" ht="16.2" thickBot="1" x14ac:dyDescent="0.35">
      <c r="B39" s="243" t="s">
        <v>17</v>
      </c>
      <c r="C39" s="243"/>
      <c r="D39" s="112">
        <f>(D35+D36+D37+D38)/4</f>
        <v>0</v>
      </c>
    </row>
    <row r="40" spans="2:4" ht="15.75" customHeight="1" thickBot="1" x14ac:dyDescent="0.35">
      <c r="B40" s="331" t="s">
        <v>82</v>
      </c>
      <c r="C40" s="331"/>
      <c r="D40" s="130" t="s">
        <v>12</v>
      </c>
    </row>
    <row r="41" spans="2:4" ht="17.25" customHeight="1" x14ac:dyDescent="0.3">
      <c r="B41" s="264" t="s">
        <v>78</v>
      </c>
      <c r="C41" s="265"/>
      <c r="D41" s="47"/>
    </row>
    <row r="42" spans="2:4" ht="17.25" customHeight="1" x14ac:dyDescent="0.3">
      <c r="B42" s="266" t="s">
        <v>79</v>
      </c>
      <c r="C42" s="267"/>
      <c r="D42" s="107"/>
    </row>
    <row r="43" spans="2:4" x14ac:dyDescent="0.3">
      <c r="B43" s="266" t="s">
        <v>80</v>
      </c>
      <c r="C43" s="267"/>
      <c r="D43" s="48"/>
    </row>
    <row r="44" spans="2:4" ht="16.2" thickBot="1" x14ac:dyDescent="0.35">
      <c r="B44" s="286" t="s">
        <v>81</v>
      </c>
      <c r="C44" s="287"/>
      <c r="D44" s="49"/>
    </row>
    <row r="45" spans="2:4" ht="16.2" thickBot="1" x14ac:dyDescent="0.35">
      <c r="B45" s="243" t="s">
        <v>17</v>
      </c>
      <c r="C45" s="243"/>
      <c r="D45" s="112">
        <f>(D41+D42+D43+D44)/4</f>
        <v>0</v>
      </c>
    </row>
    <row r="46" spans="2:4" ht="16.2" thickBot="1" x14ac:dyDescent="0.35">
      <c r="B46" s="331" t="s">
        <v>38</v>
      </c>
      <c r="C46" s="331"/>
      <c r="D46" s="130" t="s">
        <v>12</v>
      </c>
    </row>
    <row r="47" spans="2:4" s="89" customFormat="1" x14ac:dyDescent="0.3">
      <c r="B47" s="264" t="s">
        <v>39</v>
      </c>
      <c r="C47" s="265"/>
      <c r="D47" s="47"/>
    </row>
    <row r="48" spans="2:4" s="89" customFormat="1" x14ac:dyDescent="0.3">
      <c r="B48" s="266" t="s">
        <v>40</v>
      </c>
      <c r="C48" s="267"/>
      <c r="D48" s="48"/>
    </row>
    <row r="49" spans="2:5" s="89" customFormat="1" x14ac:dyDescent="0.3">
      <c r="B49" s="266" t="s">
        <v>41</v>
      </c>
      <c r="C49" s="267"/>
      <c r="D49" s="48"/>
    </row>
    <row r="50" spans="2:5" s="89" customFormat="1" ht="32.4" customHeight="1" thickBot="1" x14ac:dyDescent="0.35">
      <c r="B50" s="286" t="s">
        <v>42</v>
      </c>
      <c r="C50" s="287"/>
      <c r="D50" s="96"/>
    </row>
    <row r="51" spans="2:5" ht="16.2" thickBot="1" x14ac:dyDescent="0.35">
      <c r="B51" s="243" t="s">
        <v>17</v>
      </c>
      <c r="C51" s="243"/>
      <c r="D51" s="103">
        <f>(D47+D48+D49+D50)/4</f>
        <v>0</v>
      </c>
    </row>
    <row r="52" spans="2:5" ht="16.2" thickBot="1" x14ac:dyDescent="0.35">
      <c r="B52" s="243" t="s">
        <v>43</v>
      </c>
      <c r="C52" s="243"/>
      <c r="D52" s="117">
        <f>+(D21+D26+D32+D39+D45+D51)/6</f>
        <v>0</v>
      </c>
    </row>
    <row r="53" spans="2:5" ht="10.5" customHeight="1" x14ac:dyDescent="0.3">
      <c r="D53" s="73"/>
    </row>
    <row r="54" spans="2:5" ht="16.2" thickBot="1" x14ac:dyDescent="0.35">
      <c r="B54" s="12" t="s">
        <v>44</v>
      </c>
      <c r="D54" s="73"/>
    </row>
    <row r="55" spans="2:5" ht="21" customHeight="1" thickBot="1" x14ac:dyDescent="0.35">
      <c r="B55" s="290" t="s">
        <v>45</v>
      </c>
      <c r="C55" s="291"/>
      <c r="D55" s="102" t="s">
        <v>46</v>
      </c>
    </row>
    <row r="56" spans="2:5" s="90" customFormat="1" ht="29.25" customHeight="1" x14ac:dyDescent="0.25">
      <c r="B56" s="292" t="s">
        <v>97</v>
      </c>
      <c r="C56" s="293"/>
      <c r="D56" s="107"/>
    </row>
    <row r="57" spans="2:5" s="90" customFormat="1" ht="36" customHeight="1" x14ac:dyDescent="0.25">
      <c r="B57" s="274" t="s">
        <v>98</v>
      </c>
      <c r="C57" s="275"/>
      <c r="D57" s="48"/>
    </row>
    <row r="58" spans="2:5" s="90" customFormat="1" ht="13.8" x14ac:dyDescent="0.25">
      <c r="B58" s="274" t="s">
        <v>144</v>
      </c>
      <c r="C58" s="275"/>
      <c r="D58" s="48"/>
    </row>
    <row r="59" spans="2:5" s="90" customFormat="1" ht="13.8" x14ac:dyDescent="0.25">
      <c r="B59" s="274" t="s">
        <v>100</v>
      </c>
      <c r="C59" s="275"/>
      <c r="D59" s="48"/>
    </row>
    <row r="60" spans="2:5" s="90" customFormat="1" ht="36" customHeight="1" thickBot="1" x14ac:dyDescent="0.3">
      <c r="B60" s="294" t="s">
        <v>101</v>
      </c>
      <c r="C60" s="295"/>
      <c r="D60" s="108"/>
    </row>
    <row r="61" spans="2:5" ht="16.2" thickBot="1" x14ac:dyDescent="0.35">
      <c r="B61" s="296" t="s">
        <v>17</v>
      </c>
      <c r="C61" s="297"/>
      <c r="D61" s="103">
        <f>+(D56+D57+D58+D59+D60)/5</f>
        <v>0</v>
      </c>
    </row>
    <row r="62" spans="2:5" x14ac:dyDescent="0.3">
      <c r="D62" s="73"/>
    </row>
    <row r="63" spans="2:5" s="5" customFormat="1" ht="18" customHeight="1" thickBot="1" x14ac:dyDescent="0.35">
      <c r="B63" s="12" t="s">
        <v>47</v>
      </c>
      <c r="D63" s="73"/>
      <c r="E63" s="18"/>
    </row>
    <row r="64" spans="2:5" s="5" customFormat="1" ht="20.25" customHeight="1" thickBot="1" x14ac:dyDescent="0.35">
      <c r="B64" s="279" t="s">
        <v>48</v>
      </c>
      <c r="C64" s="280"/>
      <c r="D64" s="119" t="s">
        <v>46</v>
      </c>
    </row>
    <row r="65" spans="2:5" s="67" customFormat="1" x14ac:dyDescent="0.3">
      <c r="B65" s="298" t="s">
        <v>238</v>
      </c>
      <c r="C65" s="299"/>
      <c r="D65" s="97"/>
    </row>
    <row r="66" spans="2:5" s="67" customFormat="1" x14ac:dyDescent="0.3">
      <c r="B66" s="274" t="s">
        <v>239</v>
      </c>
      <c r="C66" s="275"/>
      <c r="D66" s="98"/>
    </row>
    <row r="67" spans="2:5" s="67" customFormat="1" x14ac:dyDescent="0.3">
      <c r="B67" s="274" t="s">
        <v>240</v>
      </c>
      <c r="C67" s="275"/>
      <c r="D67" s="98"/>
    </row>
    <row r="68" spans="2:5" s="67" customFormat="1" x14ac:dyDescent="0.3">
      <c r="B68" s="274" t="s">
        <v>241</v>
      </c>
      <c r="C68" s="275"/>
      <c r="D68" s="98"/>
    </row>
    <row r="69" spans="2:5" s="67" customFormat="1" x14ac:dyDescent="0.3">
      <c r="B69" s="274" t="s">
        <v>242</v>
      </c>
      <c r="C69" s="275"/>
      <c r="D69" s="98"/>
    </row>
    <row r="70" spans="2:5" s="67" customFormat="1" x14ac:dyDescent="0.3">
      <c r="B70" s="274" t="s">
        <v>208</v>
      </c>
      <c r="C70" s="275"/>
      <c r="D70" s="98"/>
    </row>
    <row r="71" spans="2:5" s="67" customFormat="1" x14ac:dyDescent="0.3">
      <c r="B71" s="274" t="s">
        <v>236</v>
      </c>
      <c r="C71" s="275"/>
      <c r="D71" s="98"/>
    </row>
    <row r="72" spans="2:5" s="67" customFormat="1" ht="16.2" thickBot="1" x14ac:dyDescent="0.35">
      <c r="B72" s="274" t="s">
        <v>243</v>
      </c>
      <c r="C72" s="275"/>
      <c r="D72" s="98"/>
    </row>
    <row r="73" spans="2:5" s="5" customFormat="1" ht="16.2" thickBot="1" x14ac:dyDescent="0.35">
      <c r="B73" s="327" t="s">
        <v>49</v>
      </c>
      <c r="C73" s="328"/>
      <c r="D73" s="103">
        <f>+(D65+D66+D67+D68+D69+D70+D71+D72)/8</f>
        <v>0</v>
      </c>
    </row>
    <row r="74" spans="2:5" s="5" customFormat="1" ht="19.5" customHeight="1" thickBot="1" x14ac:dyDescent="0.35">
      <c r="B74" s="325" t="s">
        <v>50</v>
      </c>
      <c r="C74" s="326"/>
      <c r="D74" s="121">
        <f>+(D52*30%)+(D61*30%)+(D73*40%)</f>
        <v>0</v>
      </c>
    </row>
    <row r="75" spans="2:5" s="5" customFormat="1" ht="12.75" customHeight="1" x14ac:dyDescent="0.3">
      <c r="B75" s="2"/>
      <c r="C75" s="73"/>
      <c r="D75" s="2"/>
      <c r="E75" s="2"/>
    </row>
    <row r="76" spans="2:5" s="5" customFormat="1" x14ac:dyDescent="0.3">
      <c r="B76" s="18" t="s">
        <v>51</v>
      </c>
      <c r="C76" s="74"/>
      <c r="D76" s="18"/>
    </row>
    <row r="77" spans="2:5" s="5" customFormat="1" ht="15" customHeight="1" x14ac:dyDescent="0.3">
      <c r="B77" s="21"/>
      <c r="C77" s="75"/>
      <c r="D77" s="21"/>
      <c r="E77" s="23"/>
    </row>
    <row r="78" spans="2:5" s="5" customFormat="1" x14ac:dyDescent="0.3">
      <c r="B78" s="21"/>
      <c r="C78" s="75"/>
      <c r="D78" s="21"/>
    </row>
    <row r="79" spans="2:5" s="5" customFormat="1" x14ac:dyDescent="0.3">
      <c r="B79" s="21"/>
      <c r="C79" s="75"/>
      <c r="D79" s="21"/>
    </row>
    <row r="80" spans="2:5" s="5" customFormat="1" x14ac:dyDescent="0.3">
      <c r="B80" s="21"/>
      <c r="C80" s="75"/>
      <c r="D80" s="21"/>
    </row>
    <row r="81" spans="2:4" s="5" customFormat="1" x14ac:dyDescent="0.3">
      <c r="B81" s="21"/>
      <c r="C81" s="75"/>
      <c r="D81" s="21"/>
    </row>
    <row r="82" spans="2:4" x14ac:dyDescent="0.3">
      <c r="B82" s="21"/>
      <c r="C82" s="75"/>
      <c r="D82" s="21"/>
    </row>
    <row r="83" spans="2:4" x14ac:dyDescent="0.3">
      <c r="B83" s="19"/>
      <c r="C83" s="76"/>
      <c r="D83" s="19"/>
    </row>
    <row r="84" spans="2:4" x14ac:dyDescent="0.3">
      <c r="B84" s="5"/>
      <c r="C84" s="77"/>
      <c r="D84" s="5"/>
    </row>
    <row r="85" spans="2:4" x14ac:dyDescent="0.3">
      <c r="B85" s="5"/>
      <c r="C85" s="77"/>
      <c r="D85" s="5"/>
    </row>
    <row r="86" spans="2:4" x14ac:dyDescent="0.3">
      <c r="B86" s="5" t="s">
        <v>52</v>
      </c>
      <c r="C86" s="77" t="s">
        <v>52</v>
      </c>
      <c r="D86" s="5"/>
    </row>
    <row r="87" spans="2:4" ht="51" customHeight="1" x14ac:dyDescent="0.3">
      <c r="B87" s="26" t="s">
        <v>53</v>
      </c>
      <c r="C87" s="91" t="s">
        <v>54</v>
      </c>
      <c r="D87" s="26"/>
    </row>
    <row r="88" spans="2:4" x14ac:dyDescent="0.3">
      <c r="B88" s="5"/>
      <c r="C88" s="77"/>
      <c r="D88" s="5"/>
    </row>
    <row r="89" spans="2:4" x14ac:dyDescent="0.3">
      <c r="B89" s="5" t="s">
        <v>52</v>
      </c>
      <c r="C89" s="77"/>
      <c r="D89" s="5"/>
    </row>
    <row r="90" spans="2:4" x14ac:dyDescent="0.3">
      <c r="B90" s="27" t="s">
        <v>55</v>
      </c>
      <c r="C90" s="77"/>
      <c r="D90" s="5"/>
    </row>
    <row r="91" spans="2:4" x14ac:dyDescent="0.3">
      <c r="B91" s="5"/>
      <c r="C91" s="77"/>
      <c r="D91" s="5"/>
    </row>
    <row r="97" spans="2:5" x14ac:dyDescent="0.3">
      <c r="B97" s="28"/>
    </row>
    <row r="99" spans="2:5" s="17" customFormat="1" x14ac:dyDescent="0.3">
      <c r="B99" s="29"/>
      <c r="C99" s="73"/>
      <c r="D99" s="2"/>
      <c r="E99" s="2"/>
    </row>
  </sheetData>
  <mergeCells count="61">
    <mergeCell ref="B71:C71"/>
    <mergeCell ref="B72:C72"/>
    <mergeCell ref="B73:C73"/>
    <mergeCell ref="B74:C74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2:C52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41:C41"/>
    <mergeCell ref="B43:C43"/>
    <mergeCell ref="B44:C44"/>
    <mergeCell ref="B45:C45"/>
    <mergeCell ref="B46:C46"/>
    <mergeCell ref="B42:C42"/>
    <mergeCell ref="B35:C35"/>
    <mergeCell ref="B36:C36"/>
    <mergeCell ref="B38:C38"/>
    <mergeCell ref="B39:C39"/>
    <mergeCell ref="B40:C40"/>
    <mergeCell ref="B37:C37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1" orientation="portrait" horizontalDpi="1200" verticalDpi="1200" r:id="rId1"/>
  <rowBreaks count="2" manualBreakCount="2">
    <brk id="52" max="3" man="1"/>
    <brk id="90" min="1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B1:E92"/>
  <sheetViews>
    <sheetView topLeftCell="A36" zoomScaleNormal="100" workbookViewId="0">
      <selection activeCell="B44" sqref="B44:C44"/>
    </sheetView>
  </sheetViews>
  <sheetFormatPr baseColWidth="10" defaultRowHeight="13.8" x14ac:dyDescent="0.25"/>
  <cols>
    <col min="1" max="1" width="4.5546875" style="31" customWidth="1"/>
    <col min="2" max="2" width="88.6640625" style="31" customWidth="1"/>
    <col min="3" max="3" width="15.6640625" style="46" customWidth="1"/>
    <col min="4" max="4" width="19.109375" style="31" customWidth="1"/>
    <col min="5" max="251" width="11.44140625" style="31"/>
    <col min="252" max="252" width="4.5546875" style="31" customWidth="1"/>
    <col min="253" max="253" width="54.88671875" style="31" customWidth="1"/>
    <col min="254" max="257" width="6.33203125" style="31" customWidth="1"/>
    <col min="258" max="258" width="20.109375" style="31" customWidth="1"/>
    <col min="259" max="507" width="11.44140625" style="31"/>
    <col min="508" max="508" width="4.5546875" style="31" customWidth="1"/>
    <col min="509" max="509" width="54.88671875" style="31" customWidth="1"/>
    <col min="510" max="513" width="6.33203125" style="31" customWidth="1"/>
    <col min="514" max="514" width="20.109375" style="31" customWidth="1"/>
    <col min="515" max="763" width="11.44140625" style="31"/>
    <col min="764" max="764" width="4.5546875" style="31" customWidth="1"/>
    <col min="765" max="765" width="54.88671875" style="31" customWidth="1"/>
    <col min="766" max="769" width="6.33203125" style="31" customWidth="1"/>
    <col min="770" max="770" width="20.109375" style="31" customWidth="1"/>
    <col min="771" max="1019" width="11.44140625" style="31"/>
    <col min="1020" max="1020" width="4.5546875" style="31" customWidth="1"/>
    <col min="1021" max="1021" width="54.88671875" style="31" customWidth="1"/>
    <col min="1022" max="1025" width="6.33203125" style="31" customWidth="1"/>
    <col min="1026" max="1026" width="20.109375" style="31" customWidth="1"/>
    <col min="1027" max="1275" width="11.44140625" style="31"/>
    <col min="1276" max="1276" width="4.5546875" style="31" customWidth="1"/>
    <col min="1277" max="1277" width="54.88671875" style="31" customWidth="1"/>
    <col min="1278" max="1281" width="6.33203125" style="31" customWidth="1"/>
    <col min="1282" max="1282" width="20.109375" style="31" customWidth="1"/>
    <col min="1283" max="1531" width="11.44140625" style="31"/>
    <col min="1532" max="1532" width="4.5546875" style="31" customWidth="1"/>
    <col min="1533" max="1533" width="54.88671875" style="31" customWidth="1"/>
    <col min="1534" max="1537" width="6.33203125" style="31" customWidth="1"/>
    <col min="1538" max="1538" width="20.109375" style="31" customWidth="1"/>
    <col min="1539" max="1787" width="11.44140625" style="31"/>
    <col min="1788" max="1788" width="4.5546875" style="31" customWidth="1"/>
    <col min="1789" max="1789" width="54.88671875" style="31" customWidth="1"/>
    <col min="1790" max="1793" width="6.33203125" style="31" customWidth="1"/>
    <col min="1794" max="1794" width="20.109375" style="31" customWidth="1"/>
    <col min="1795" max="2043" width="11.44140625" style="31"/>
    <col min="2044" max="2044" width="4.5546875" style="31" customWidth="1"/>
    <col min="2045" max="2045" width="54.88671875" style="31" customWidth="1"/>
    <col min="2046" max="2049" width="6.33203125" style="31" customWidth="1"/>
    <col min="2050" max="2050" width="20.109375" style="31" customWidth="1"/>
    <col min="2051" max="2299" width="11.44140625" style="31"/>
    <col min="2300" max="2300" width="4.5546875" style="31" customWidth="1"/>
    <col min="2301" max="2301" width="54.88671875" style="31" customWidth="1"/>
    <col min="2302" max="2305" width="6.33203125" style="31" customWidth="1"/>
    <col min="2306" max="2306" width="20.109375" style="31" customWidth="1"/>
    <col min="2307" max="2555" width="11.44140625" style="31"/>
    <col min="2556" max="2556" width="4.5546875" style="31" customWidth="1"/>
    <col min="2557" max="2557" width="54.88671875" style="31" customWidth="1"/>
    <col min="2558" max="2561" width="6.33203125" style="31" customWidth="1"/>
    <col min="2562" max="2562" width="20.109375" style="31" customWidth="1"/>
    <col min="2563" max="2811" width="11.44140625" style="31"/>
    <col min="2812" max="2812" width="4.5546875" style="31" customWidth="1"/>
    <col min="2813" max="2813" width="54.88671875" style="31" customWidth="1"/>
    <col min="2814" max="2817" width="6.33203125" style="31" customWidth="1"/>
    <col min="2818" max="2818" width="20.109375" style="31" customWidth="1"/>
    <col min="2819" max="3067" width="11.44140625" style="31"/>
    <col min="3068" max="3068" width="4.5546875" style="31" customWidth="1"/>
    <col min="3069" max="3069" width="54.88671875" style="31" customWidth="1"/>
    <col min="3070" max="3073" width="6.33203125" style="31" customWidth="1"/>
    <col min="3074" max="3074" width="20.109375" style="31" customWidth="1"/>
    <col min="3075" max="3323" width="11.44140625" style="31"/>
    <col min="3324" max="3324" width="4.5546875" style="31" customWidth="1"/>
    <col min="3325" max="3325" width="54.88671875" style="31" customWidth="1"/>
    <col min="3326" max="3329" width="6.33203125" style="31" customWidth="1"/>
    <col min="3330" max="3330" width="20.109375" style="31" customWidth="1"/>
    <col min="3331" max="3579" width="11.44140625" style="31"/>
    <col min="3580" max="3580" width="4.5546875" style="31" customWidth="1"/>
    <col min="3581" max="3581" width="54.88671875" style="31" customWidth="1"/>
    <col min="3582" max="3585" width="6.33203125" style="31" customWidth="1"/>
    <col min="3586" max="3586" width="20.109375" style="31" customWidth="1"/>
    <col min="3587" max="3835" width="11.44140625" style="31"/>
    <col min="3836" max="3836" width="4.5546875" style="31" customWidth="1"/>
    <col min="3837" max="3837" width="54.88671875" style="31" customWidth="1"/>
    <col min="3838" max="3841" width="6.33203125" style="31" customWidth="1"/>
    <col min="3842" max="3842" width="20.109375" style="31" customWidth="1"/>
    <col min="3843" max="4091" width="11.44140625" style="31"/>
    <col min="4092" max="4092" width="4.5546875" style="31" customWidth="1"/>
    <col min="4093" max="4093" width="54.88671875" style="31" customWidth="1"/>
    <col min="4094" max="4097" width="6.33203125" style="31" customWidth="1"/>
    <col min="4098" max="4098" width="20.109375" style="31" customWidth="1"/>
    <col min="4099" max="4347" width="11.44140625" style="31"/>
    <col min="4348" max="4348" width="4.5546875" style="31" customWidth="1"/>
    <col min="4349" max="4349" width="54.88671875" style="31" customWidth="1"/>
    <col min="4350" max="4353" width="6.33203125" style="31" customWidth="1"/>
    <col min="4354" max="4354" width="20.109375" style="31" customWidth="1"/>
    <col min="4355" max="4603" width="11.44140625" style="31"/>
    <col min="4604" max="4604" width="4.5546875" style="31" customWidth="1"/>
    <col min="4605" max="4605" width="54.88671875" style="31" customWidth="1"/>
    <col min="4606" max="4609" width="6.33203125" style="31" customWidth="1"/>
    <col min="4610" max="4610" width="20.109375" style="31" customWidth="1"/>
    <col min="4611" max="4859" width="11.44140625" style="31"/>
    <col min="4860" max="4860" width="4.5546875" style="31" customWidth="1"/>
    <col min="4861" max="4861" width="54.88671875" style="31" customWidth="1"/>
    <col min="4862" max="4865" width="6.33203125" style="31" customWidth="1"/>
    <col min="4866" max="4866" width="20.109375" style="31" customWidth="1"/>
    <col min="4867" max="5115" width="11.44140625" style="31"/>
    <col min="5116" max="5116" width="4.5546875" style="31" customWidth="1"/>
    <col min="5117" max="5117" width="54.88671875" style="31" customWidth="1"/>
    <col min="5118" max="5121" width="6.33203125" style="31" customWidth="1"/>
    <col min="5122" max="5122" width="20.109375" style="31" customWidth="1"/>
    <col min="5123" max="5371" width="11.44140625" style="31"/>
    <col min="5372" max="5372" width="4.5546875" style="31" customWidth="1"/>
    <col min="5373" max="5373" width="54.88671875" style="31" customWidth="1"/>
    <col min="5374" max="5377" width="6.33203125" style="31" customWidth="1"/>
    <col min="5378" max="5378" width="20.109375" style="31" customWidth="1"/>
    <col min="5379" max="5627" width="11.44140625" style="31"/>
    <col min="5628" max="5628" width="4.5546875" style="31" customWidth="1"/>
    <col min="5629" max="5629" width="54.88671875" style="31" customWidth="1"/>
    <col min="5630" max="5633" width="6.33203125" style="31" customWidth="1"/>
    <col min="5634" max="5634" width="20.109375" style="31" customWidth="1"/>
    <col min="5635" max="5883" width="11.44140625" style="31"/>
    <col min="5884" max="5884" width="4.5546875" style="31" customWidth="1"/>
    <col min="5885" max="5885" width="54.88671875" style="31" customWidth="1"/>
    <col min="5886" max="5889" width="6.33203125" style="31" customWidth="1"/>
    <col min="5890" max="5890" width="20.109375" style="31" customWidth="1"/>
    <col min="5891" max="6139" width="11.44140625" style="31"/>
    <col min="6140" max="6140" width="4.5546875" style="31" customWidth="1"/>
    <col min="6141" max="6141" width="54.88671875" style="31" customWidth="1"/>
    <col min="6142" max="6145" width="6.33203125" style="31" customWidth="1"/>
    <col min="6146" max="6146" width="20.109375" style="31" customWidth="1"/>
    <col min="6147" max="6395" width="11.44140625" style="31"/>
    <col min="6396" max="6396" width="4.5546875" style="31" customWidth="1"/>
    <col min="6397" max="6397" width="54.88671875" style="31" customWidth="1"/>
    <col min="6398" max="6401" width="6.33203125" style="31" customWidth="1"/>
    <col min="6402" max="6402" width="20.109375" style="31" customWidth="1"/>
    <col min="6403" max="6651" width="11.44140625" style="31"/>
    <col min="6652" max="6652" width="4.5546875" style="31" customWidth="1"/>
    <col min="6653" max="6653" width="54.88671875" style="31" customWidth="1"/>
    <col min="6654" max="6657" width="6.33203125" style="31" customWidth="1"/>
    <col min="6658" max="6658" width="20.109375" style="31" customWidth="1"/>
    <col min="6659" max="6907" width="11.44140625" style="31"/>
    <col min="6908" max="6908" width="4.5546875" style="31" customWidth="1"/>
    <col min="6909" max="6909" width="54.88671875" style="31" customWidth="1"/>
    <col min="6910" max="6913" width="6.33203125" style="31" customWidth="1"/>
    <col min="6914" max="6914" width="20.109375" style="31" customWidth="1"/>
    <col min="6915" max="7163" width="11.44140625" style="31"/>
    <col min="7164" max="7164" width="4.5546875" style="31" customWidth="1"/>
    <col min="7165" max="7165" width="54.88671875" style="31" customWidth="1"/>
    <col min="7166" max="7169" width="6.33203125" style="31" customWidth="1"/>
    <col min="7170" max="7170" width="20.109375" style="31" customWidth="1"/>
    <col min="7171" max="7419" width="11.44140625" style="31"/>
    <col min="7420" max="7420" width="4.5546875" style="31" customWidth="1"/>
    <col min="7421" max="7421" width="54.88671875" style="31" customWidth="1"/>
    <col min="7422" max="7425" width="6.33203125" style="31" customWidth="1"/>
    <col min="7426" max="7426" width="20.109375" style="31" customWidth="1"/>
    <col min="7427" max="7675" width="11.44140625" style="31"/>
    <col min="7676" max="7676" width="4.5546875" style="31" customWidth="1"/>
    <col min="7677" max="7677" width="54.88671875" style="31" customWidth="1"/>
    <col min="7678" max="7681" width="6.33203125" style="31" customWidth="1"/>
    <col min="7682" max="7682" width="20.109375" style="31" customWidth="1"/>
    <col min="7683" max="7931" width="11.44140625" style="31"/>
    <col min="7932" max="7932" width="4.5546875" style="31" customWidth="1"/>
    <col min="7933" max="7933" width="54.88671875" style="31" customWidth="1"/>
    <col min="7934" max="7937" width="6.33203125" style="31" customWidth="1"/>
    <col min="7938" max="7938" width="20.109375" style="31" customWidth="1"/>
    <col min="7939" max="8187" width="11.44140625" style="31"/>
    <col min="8188" max="8188" width="4.5546875" style="31" customWidth="1"/>
    <col min="8189" max="8189" width="54.88671875" style="31" customWidth="1"/>
    <col min="8190" max="8193" width="6.33203125" style="31" customWidth="1"/>
    <col min="8194" max="8194" width="20.109375" style="31" customWidth="1"/>
    <col min="8195" max="8443" width="11.44140625" style="31"/>
    <col min="8444" max="8444" width="4.5546875" style="31" customWidth="1"/>
    <col min="8445" max="8445" width="54.88671875" style="31" customWidth="1"/>
    <col min="8446" max="8449" width="6.33203125" style="31" customWidth="1"/>
    <col min="8450" max="8450" width="20.109375" style="31" customWidth="1"/>
    <col min="8451" max="8699" width="11.44140625" style="31"/>
    <col min="8700" max="8700" width="4.5546875" style="31" customWidth="1"/>
    <col min="8701" max="8701" width="54.88671875" style="31" customWidth="1"/>
    <col min="8702" max="8705" width="6.33203125" style="31" customWidth="1"/>
    <col min="8706" max="8706" width="20.109375" style="31" customWidth="1"/>
    <col min="8707" max="8955" width="11.44140625" style="31"/>
    <col min="8956" max="8956" width="4.5546875" style="31" customWidth="1"/>
    <col min="8957" max="8957" width="54.88671875" style="31" customWidth="1"/>
    <col min="8958" max="8961" width="6.33203125" style="31" customWidth="1"/>
    <col min="8962" max="8962" width="20.109375" style="31" customWidth="1"/>
    <col min="8963" max="9211" width="11.44140625" style="31"/>
    <col min="9212" max="9212" width="4.5546875" style="31" customWidth="1"/>
    <col min="9213" max="9213" width="54.88671875" style="31" customWidth="1"/>
    <col min="9214" max="9217" width="6.33203125" style="31" customWidth="1"/>
    <col min="9218" max="9218" width="20.109375" style="31" customWidth="1"/>
    <col min="9219" max="9467" width="11.44140625" style="31"/>
    <col min="9468" max="9468" width="4.5546875" style="31" customWidth="1"/>
    <col min="9469" max="9469" width="54.88671875" style="31" customWidth="1"/>
    <col min="9470" max="9473" width="6.33203125" style="31" customWidth="1"/>
    <col min="9474" max="9474" width="20.109375" style="31" customWidth="1"/>
    <col min="9475" max="9723" width="11.44140625" style="31"/>
    <col min="9724" max="9724" width="4.5546875" style="31" customWidth="1"/>
    <col min="9725" max="9725" width="54.88671875" style="31" customWidth="1"/>
    <col min="9726" max="9729" width="6.33203125" style="31" customWidth="1"/>
    <col min="9730" max="9730" width="20.109375" style="31" customWidth="1"/>
    <col min="9731" max="9979" width="11.44140625" style="31"/>
    <col min="9980" max="9980" width="4.5546875" style="31" customWidth="1"/>
    <col min="9981" max="9981" width="54.88671875" style="31" customWidth="1"/>
    <col min="9982" max="9985" width="6.33203125" style="31" customWidth="1"/>
    <col min="9986" max="9986" width="20.109375" style="31" customWidth="1"/>
    <col min="9987" max="10235" width="11.44140625" style="31"/>
    <col min="10236" max="10236" width="4.5546875" style="31" customWidth="1"/>
    <col min="10237" max="10237" width="54.88671875" style="31" customWidth="1"/>
    <col min="10238" max="10241" width="6.33203125" style="31" customWidth="1"/>
    <col min="10242" max="10242" width="20.109375" style="31" customWidth="1"/>
    <col min="10243" max="10491" width="11.44140625" style="31"/>
    <col min="10492" max="10492" width="4.5546875" style="31" customWidth="1"/>
    <col min="10493" max="10493" width="54.88671875" style="31" customWidth="1"/>
    <col min="10494" max="10497" width="6.33203125" style="31" customWidth="1"/>
    <col min="10498" max="10498" width="20.109375" style="31" customWidth="1"/>
    <col min="10499" max="10747" width="11.44140625" style="31"/>
    <col min="10748" max="10748" width="4.5546875" style="31" customWidth="1"/>
    <col min="10749" max="10749" width="54.88671875" style="31" customWidth="1"/>
    <col min="10750" max="10753" width="6.33203125" style="31" customWidth="1"/>
    <col min="10754" max="10754" width="20.109375" style="31" customWidth="1"/>
    <col min="10755" max="11003" width="11.44140625" style="31"/>
    <col min="11004" max="11004" width="4.5546875" style="31" customWidth="1"/>
    <col min="11005" max="11005" width="54.88671875" style="31" customWidth="1"/>
    <col min="11006" max="11009" width="6.33203125" style="31" customWidth="1"/>
    <col min="11010" max="11010" width="20.109375" style="31" customWidth="1"/>
    <col min="11011" max="11259" width="11.44140625" style="31"/>
    <col min="11260" max="11260" width="4.5546875" style="31" customWidth="1"/>
    <col min="11261" max="11261" width="54.88671875" style="31" customWidth="1"/>
    <col min="11262" max="11265" width="6.33203125" style="31" customWidth="1"/>
    <col min="11266" max="11266" width="20.109375" style="31" customWidth="1"/>
    <col min="11267" max="11515" width="11.44140625" style="31"/>
    <col min="11516" max="11516" width="4.5546875" style="31" customWidth="1"/>
    <col min="11517" max="11517" width="54.88671875" style="31" customWidth="1"/>
    <col min="11518" max="11521" width="6.33203125" style="31" customWidth="1"/>
    <col min="11522" max="11522" width="20.109375" style="31" customWidth="1"/>
    <col min="11523" max="11771" width="11.44140625" style="31"/>
    <col min="11772" max="11772" width="4.5546875" style="31" customWidth="1"/>
    <col min="11773" max="11773" width="54.88671875" style="31" customWidth="1"/>
    <col min="11774" max="11777" width="6.33203125" style="31" customWidth="1"/>
    <col min="11778" max="11778" width="20.109375" style="31" customWidth="1"/>
    <col min="11779" max="12027" width="11.44140625" style="31"/>
    <col min="12028" max="12028" width="4.5546875" style="31" customWidth="1"/>
    <col min="12029" max="12029" width="54.88671875" style="31" customWidth="1"/>
    <col min="12030" max="12033" width="6.33203125" style="31" customWidth="1"/>
    <col min="12034" max="12034" width="20.109375" style="31" customWidth="1"/>
    <col min="12035" max="12283" width="11.44140625" style="31"/>
    <col min="12284" max="12284" width="4.5546875" style="31" customWidth="1"/>
    <col min="12285" max="12285" width="54.88671875" style="31" customWidth="1"/>
    <col min="12286" max="12289" width="6.33203125" style="31" customWidth="1"/>
    <col min="12290" max="12290" width="20.109375" style="31" customWidth="1"/>
    <col min="12291" max="12539" width="11.44140625" style="31"/>
    <col min="12540" max="12540" width="4.5546875" style="31" customWidth="1"/>
    <col min="12541" max="12541" width="54.88671875" style="31" customWidth="1"/>
    <col min="12542" max="12545" width="6.33203125" style="31" customWidth="1"/>
    <col min="12546" max="12546" width="20.109375" style="31" customWidth="1"/>
    <col min="12547" max="12795" width="11.44140625" style="31"/>
    <col min="12796" max="12796" width="4.5546875" style="31" customWidth="1"/>
    <col min="12797" max="12797" width="54.88671875" style="31" customWidth="1"/>
    <col min="12798" max="12801" width="6.33203125" style="31" customWidth="1"/>
    <col min="12802" max="12802" width="20.109375" style="31" customWidth="1"/>
    <col min="12803" max="13051" width="11.44140625" style="31"/>
    <col min="13052" max="13052" width="4.5546875" style="31" customWidth="1"/>
    <col min="13053" max="13053" width="54.88671875" style="31" customWidth="1"/>
    <col min="13054" max="13057" width="6.33203125" style="31" customWidth="1"/>
    <col min="13058" max="13058" width="20.109375" style="31" customWidth="1"/>
    <col min="13059" max="13307" width="11.44140625" style="31"/>
    <col min="13308" max="13308" width="4.5546875" style="31" customWidth="1"/>
    <col min="13309" max="13309" width="54.88671875" style="31" customWidth="1"/>
    <col min="13310" max="13313" width="6.33203125" style="31" customWidth="1"/>
    <col min="13314" max="13314" width="20.109375" style="31" customWidth="1"/>
    <col min="13315" max="13563" width="11.44140625" style="31"/>
    <col min="13564" max="13564" width="4.5546875" style="31" customWidth="1"/>
    <col min="13565" max="13565" width="54.88671875" style="31" customWidth="1"/>
    <col min="13566" max="13569" width="6.33203125" style="31" customWidth="1"/>
    <col min="13570" max="13570" width="20.109375" style="31" customWidth="1"/>
    <col min="13571" max="13819" width="11.44140625" style="31"/>
    <col min="13820" max="13820" width="4.5546875" style="31" customWidth="1"/>
    <col min="13821" max="13821" width="54.88671875" style="31" customWidth="1"/>
    <col min="13822" max="13825" width="6.33203125" style="31" customWidth="1"/>
    <col min="13826" max="13826" width="20.109375" style="31" customWidth="1"/>
    <col min="13827" max="14075" width="11.44140625" style="31"/>
    <col min="14076" max="14076" width="4.5546875" style="31" customWidth="1"/>
    <col min="14077" max="14077" width="54.88671875" style="31" customWidth="1"/>
    <col min="14078" max="14081" width="6.33203125" style="31" customWidth="1"/>
    <col min="14082" max="14082" width="20.109375" style="31" customWidth="1"/>
    <col min="14083" max="14331" width="11.44140625" style="31"/>
    <col min="14332" max="14332" width="4.5546875" style="31" customWidth="1"/>
    <col min="14333" max="14333" width="54.88671875" style="31" customWidth="1"/>
    <col min="14334" max="14337" width="6.33203125" style="31" customWidth="1"/>
    <col min="14338" max="14338" width="20.109375" style="31" customWidth="1"/>
    <col min="14339" max="14587" width="11.44140625" style="31"/>
    <col min="14588" max="14588" width="4.5546875" style="31" customWidth="1"/>
    <col min="14589" max="14589" width="54.88671875" style="31" customWidth="1"/>
    <col min="14590" max="14593" width="6.33203125" style="31" customWidth="1"/>
    <col min="14594" max="14594" width="20.109375" style="31" customWidth="1"/>
    <col min="14595" max="14843" width="11.44140625" style="31"/>
    <col min="14844" max="14844" width="4.5546875" style="31" customWidth="1"/>
    <col min="14845" max="14845" width="54.88671875" style="31" customWidth="1"/>
    <col min="14846" max="14849" width="6.33203125" style="31" customWidth="1"/>
    <col min="14850" max="14850" width="20.109375" style="31" customWidth="1"/>
    <col min="14851" max="15099" width="11.44140625" style="31"/>
    <col min="15100" max="15100" width="4.5546875" style="31" customWidth="1"/>
    <col min="15101" max="15101" width="54.88671875" style="31" customWidth="1"/>
    <col min="15102" max="15105" width="6.33203125" style="31" customWidth="1"/>
    <col min="15106" max="15106" width="20.109375" style="31" customWidth="1"/>
    <col min="15107" max="15355" width="11.44140625" style="31"/>
    <col min="15356" max="15356" width="4.5546875" style="31" customWidth="1"/>
    <col min="15357" max="15357" width="54.88671875" style="31" customWidth="1"/>
    <col min="15358" max="15361" width="6.33203125" style="31" customWidth="1"/>
    <col min="15362" max="15362" width="20.109375" style="31" customWidth="1"/>
    <col min="15363" max="15611" width="11.44140625" style="31"/>
    <col min="15612" max="15612" width="4.5546875" style="31" customWidth="1"/>
    <col min="15613" max="15613" width="54.88671875" style="31" customWidth="1"/>
    <col min="15614" max="15617" width="6.33203125" style="31" customWidth="1"/>
    <col min="15618" max="15618" width="20.109375" style="31" customWidth="1"/>
    <col min="15619" max="15867" width="11.44140625" style="31"/>
    <col min="15868" max="15868" width="4.5546875" style="31" customWidth="1"/>
    <col min="15869" max="15869" width="54.88671875" style="31" customWidth="1"/>
    <col min="15870" max="15873" width="6.33203125" style="31" customWidth="1"/>
    <col min="15874" max="15874" width="20.109375" style="31" customWidth="1"/>
    <col min="15875" max="16123" width="11.44140625" style="31"/>
    <col min="16124" max="16124" width="4.5546875" style="31" customWidth="1"/>
    <col min="16125" max="16125" width="54.88671875" style="31" customWidth="1"/>
    <col min="16126" max="16129" width="6.33203125" style="31" customWidth="1"/>
    <col min="16130" max="16130" width="20.109375" style="31" customWidth="1"/>
    <col min="16131" max="16384" width="11.44140625" style="31"/>
  </cols>
  <sheetData>
    <row r="1" spans="2:4" ht="42" customHeight="1" thickTop="1" thickBot="1" x14ac:dyDescent="0.3">
      <c r="B1" s="284" t="s">
        <v>83</v>
      </c>
      <c r="C1" s="284"/>
      <c r="D1" s="1" t="s">
        <v>0</v>
      </c>
    </row>
    <row r="2" spans="2:4" ht="14.4" thickTop="1" x14ac:dyDescent="0.25">
      <c r="B2" s="32"/>
      <c r="C2" s="33"/>
      <c r="D2" s="34"/>
    </row>
    <row r="3" spans="2:4" x14ac:dyDescent="0.25">
      <c r="B3" s="35" t="s">
        <v>1</v>
      </c>
      <c r="C3" s="36" t="s">
        <v>2</v>
      </c>
      <c r="D3" s="37"/>
    </row>
    <row r="4" spans="2:4" x14ac:dyDescent="0.25">
      <c r="B4" s="38" t="s">
        <v>150</v>
      </c>
      <c r="C4" s="39" t="s">
        <v>3</v>
      </c>
      <c r="D4" s="40"/>
    </row>
    <row r="5" spans="2:4" x14ac:dyDescent="0.25">
      <c r="B5" s="41"/>
      <c r="C5" s="36"/>
      <c r="D5" s="34"/>
    </row>
    <row r="6" spans="2:4" ht="29.25" customHeight="1" x14ac:dyDescent="0.25">
      <c r="B6" s="246" t="s">
        <v>102</v>
      </c>
      <c r="C6" s="246"/>
      <c r="D6" s="246"/>
    </row>
    <row r="7" spans="2:4" ht="7.5" customHeight="1" x14ac:dyDescent="0.25">
      <c r="B7" s="42"/>
      <c r="C7" s="43"/>
      <c r="D7" s="34"/>
    </row>
    <row r="8" spans="2:4" x14ac:dyDescent="0.25">
      <c r="B8" s="42" t="s">
        <v>103</v>
      </c>
      <c r="C8" s="44"/>
      <c r="D8" s="34"/>
    </row>
    <row r="9" spans="2:4" x14ac:dyDescent="0.25">
      <c r="B9" s="246" t="s">
        <v>104</v>
      </c>
      <c r="C9" s="246"/>
      <c r="D9" s="34"/>
    </row>
    <row r="10" spans="2:4" x14ac:dyDescent="0.25">
      <c r="B10" s="246" t="s">
        <v>105</v>
      </c>
      <c r="C10" s="246"/>
      <c r="D10" s="34"/>
    </row>
    <row r="11" spans="2:4" ht="15" customHeight="1" x14ac:dyDescent="0.25">
      <c r="B11" s="246" t="s">
        <v>106</v>
      </c>
      <c r="C11" s="246"/>
      <c r="D11" s="34"/>
    </row>
    <row r="12" spans="2:4" ht="6.75" customHeight="1" x14ac:dyDescent="0.25">
      <c r="B12" s="42"/>
      <c r="C12" s="45"/>
      <c r="D12" s="34"/>
    </row>
    <row r="13" spans="2:4" x14ac:dyDescent="0.25">
      <c r="B13" s="41" t="s">
        <v>9</v>
      </c>
    </row>
    <row r="14" spans="2:4" ht="14.4" thickBot="1" x14ac:dyDescent="0.3"/>
    <row r="15" spans="2:4" ht="15.75" customHeight="1" thickBot="1" x14ac:dyDescent="0.3">
      <c r="B15" s="332" t="s">
        <v>10</v>
      </c>
      <c r="C15" s="332"/>
      <c r="D15" s="123"/>
    </row>
    <row r="16" spans="2:4" ht="14.4" thickBot="1" x14ac:dyDescent="0.3">
      <c r="B16" s="249" t="s">
        <v>11</v>
      </c>
      <c r="C16" s="249"/>
      <c r="D16" s="113" t="s">
        <v>12</v>
      </c>
    </row>
    <row r="17" spans="2:4" s="83" customFormat="1" x14ac:dyDescent="0.3">
      <c r="B17" s="306" t="s">
        <v>110</v>
      </c>
      <c r="C17" s="307"/>
      <c r="D17" s="97"/>
    </row>
    <row r="18" spans="2:4" s="83" customFormat="1" x14ac:dyDescent="0.3">
      <c r="B18" s="308" t="s">
        <v>111</v>
      </c>
      <c r="C18" s="309"/>
      <c r="D18" s="98"/>
    </row>
    <row r="19" spans="2:4" s="83" customFormat="1" x14ac:dyDescent="0.3">
      <c r="B19" s="310" t="s">
        <v>112</v>
      </c>
      <c r="C19" s="311"/>
      <c r="D19" s="98"/>
    </row>
    <row r="20" spans="2:4" s="83" customFormat="1" ht="14.4" thickBot="1" x14ac:dyDescent="0.35">
      <c r="B20" s="312" t="s">
        <v>113</v>
      </c>
      <c r="C20" s="313"/>
      <c r="D20" s="99"/>
    </row>
    <row r="21" spans="2:4" ht="14.4" thickBot="1" x14ac:dyDescent="0.3">
      <c r="B21" s="332" t="s">
        <v>17</v>
      </c>
      <c r="C21" s="332"/>
      <c r="D21" s="122">
        <f>(D17+D18+D19+D20)/4</f>
        <v>0</v>
      </c>
    </row>
    <row r="22" spans="2:4" ht="14.4" thickBot="1" x14ac:dyDescent="0.3">
      <c r="B22" s="333" t="s">
        <v>18</v>
      </c>
      <c r="C22" s="333"/>
      <c r="D22" s="113" t="s">
        <v>12</v>
      </c>
    </row>
    <row r="23" spans="2:4" s="83" customFormat="1" x14ac:dyDescent="0.3">
      <c r="B23" s="315" t="s">
        <v>107</v>
      </c>
      <c r="C23" s="316"/>
      <c r="D23" s="97"/>
    </row>
    <row r="24" spans="2:4" s="83" customFormat="1" x14ac:dyDescent="0.3">
      <c r="B24" s="317" t="s">
        <v>108</v>
      </c>
      <c r="C24" s="318"/>
      <c r="D24" s="98"/>
    </row>
    <row r="25" spans="2:4" s="83" customFormat="1" ht="14.4" thickBot="1" x14ac:dyDescent="0.35">
      <c r="B25" s="319" t="s">
        <v>109</v>
      </c>
      <c r="C25" s="320"/>
      <c r="D25" s="116"/>
    </row>
    <row r="26" spans="2:4" ht="14.4" thickBot="1" x14ac:dyDescent="0.3">
      <c r="B26" s="332" t="s">
        <v>17</v>
      </c>
      <c r="C26" s="332"/>
      <c r="D26" s="124">
        <f>(D23+D24+D25)/3</f>
        <v>0</v>
      </c>
    </row>
    <row r="27" spans="2:4" ht="17.25" customHeight="1" thickBot="1" x14ac:dyDescent="0.3">
      <c r="B27" s="285" t="s">
        <v>22</v>
      </c>
      <c r="C27" s="285"/>
      <c r="D27" s="113" t="s">
        <v>12</v>
      </c>
    </row>
    <row r="28" spans="2:4" s="83" customFormat="1" x14ac:dyDescent="0.3">
      <c r="B28" s="264" t="s">
        <v>114</v>
      </c>
      <c r="C28" s="265"/>
      <c r="D28" s="97"/>
    </row>
    <row r="29" spans="2:4" s="83" customFormat="1" x14ac:dyDescent="0.3">
      <c r="B29" s="266" t="s">
        <v>115</v>
      </c>
      <c r="C29" s="267"/>
      <c r="D29" s="98"/>
    </row>
    <row r="30" spans="2:4" s="83" customFormat="1" x14ac:dyDescent="0.3">
      <c r="B30" s="266" t="s">
        <v>116</v>
      </c>
      <c r="C30" s="267"/>
      <c r="D30" s="98"/>
    </row>
    <row r="31" spans="2:4" s="83" customFormat="1" ht="14.4" thickBot="1" x14ac:dyDescent="0.35">
      <c r="B31" s="268" t="s">
        <v>117</v>
      </c>
      <c r="C31" s="269"/>
      <c r="D31" s="99"/>
    </row>
    <row r="32" spans="2:4" ht="14.4" thickBot="1" x14ac:dyDescent="0.3">
      <c r="B32" s="332" t="s">
        <v>17</v>
      </c>
      <c r="C32" s="332"/>
      <c r="D32" s="122">
        <f>(D28+D29+D30+D31)/4</f>
        <v>0</v>
      </c>
    </row>
    <row r="33" spans="2:4" ht="14.4" thickBot="1" x14ac:dyDescent="0.3">
      <c r="B33" s="332" t="s">
        <v>27</v>
      </c>
      <c r="C33" s="332"/>
      <c r="D33" s="130"/>
    </row>
    <row r="34" spans="2:4" ht="15.75" customHeight="1" thickBot="1" x14ac:dyDescent="0.3">
      <c r="B34" s="285" t="s">
        <v>28</v>
      </c>
      <c r="C34" s="285"/>
      <c r="D34" s="125" t="s">
        <v>12</v>
      </c>
    </row>
    <row r="35" spans="2:4" s="83" customFormat="1" x14ac:dyDescent="0.25">
      <c r="B35" s="264" t="s">
        <v>84</v>
      </c>
      <c r="C35" s="265"/>
      <c r="D35" s="126"/>
    </row>
    <row r="36" spans="2:4" s="83" customFormat="1" x14ac:dyDescent="0.25">
      <c r="B36" s="266" t="s">
        <v>85</v>
      </c>
      <c r="C36" s="267"/>
      <c r="D36" s="127"/>
    </row>
    <row r="37" spans="2:4" s="83" customFormat="1" ht="14.4" thickBot="1" x14ac:dyDescent="0.3">
      <c r="B37" s="266" t="s">
        <v>86</v>
      </c>
      <c r="C37" s="267"/>
      <c r="D37" s="128"/>
    </row>
    <row r="38" spans="2:4" ht="14.4" thickBot="1" x14ac:dyDescent="0.3">
      <c r="B38" s="332" t="s">
        <v>17</v>
      </c>
      <c r="C38" s="332"/>
      <c r="D38" s="112">
        <f>(D35+D36+D37)/3</f>
        <v>0</v>
      </c>
    </row>
    <row r="39" spans="2:4" ht="15.75" customHeight="1" thickBot="1" x14ac:dyDescent="0.3">
      <c r="B39" s="334" t="s">
        <v>82</v>
      </c>
      <c r="C39" s="334"/>
      <c r="D39" s="130" t="s">
        <v>12</v>
      </c>
    </row>
    <row r="40" spans="2:4" x14ac:dyDescent="0.25">
      <c r="B40" s="264" t="s">
        <v>87</v>
      </c>
      <c r="C40" s="265"/>
      <c r="D40" s="126"/>
    </row>
    <row r="41" spans="2:4" x14ac:dyDescent="0.25">
      <c r="B41" s="266" t="s">
        <v>88</v>
      </c>
      <c r="C41" s="267"/>
      <c r="D41" s="127"/>
    </row>
    <row r="42" spans="2:4" ht="14.4" thickBot="1" x14ac:dyDescent="0.3">
      <c r="B42" s="266" t="s">
        <v>89</v>
      </c>
      <c r="C42" s="267"/>
      <c r="D42" s="128"/>
    </row>
    <row r="43" spans="2:4" ht="14.4" thickBot="1" x14ac:dyDescent="0.3">
      <c r="B43" s="332" t="s">
        <v>17</v>
      </c>
      <c r="C43" s="332"/>
      <c r="D43" s="112">
        <f>(D40+D41+D42)/3</f>
        <v>0</v>
      </c>
    </row>
    <row r="44" spans="2:4" ht="14.4" thickBot="1" x14ac:dyDescent="0.3">
      <c r="B44" s="334" t="s">
        <v>38</v>
      </c>
      <c r="C44" s="334"/>
      <c r="D44" s="130" t="s">
        <v>12</v>
      </c>
    </row>
    <row r="45" spans="2:4" x14ac:dyDescent="0.25">
      <c r="B45" s="264" t="s">
        <v>90</v>
      </c>
      <c r="C45" s="265"/>
      <c r="D45" s="126"/>
    </row>
    <row r="46" spans="2:4" x14ac:dyDescent="0.25">
      <c r="B46" s="266" t="s">
        <v>91</v>
      </c>
      <c r="C46" s="267"/>
      <c r="D46" s="127"/>
    </row>
    <row r="47" spans="2:4" x14ac:dyDescent="0.25">
      <c r="B47" s="266" t="s">
        <v>92</v>
      </c>
      <c r="C47" s="267"/>
      <c r="D47" s="127"/>
    </row>
    <row r="48" spans="2:4" ht="14.4" thickBot="1" x14ac:dyDescent="0.3">
      <c r="B48" s="264" t="s">
        <v>93</v>
      </c>
      <c r="C48" s="265"/>
      <c r="D48" s="129"/>
    </row>
    <row r="49" spans="2:5" ht="14.4" thickBot="1" x14ac:dyDescent="0.3">
      <c r="B49" s="332" t="s">
        <v>17</v>
      </c>
      <c r="C49" s="332"/>
      <c r="D49" s="103">
        <f>(D45+D46+D47+D48)/4</f>
        <v>0</v>
      </c>
    </row>
    <row r="50" spans="2:5" ht="14.4" thickBot="1" x14ac:dyDescent="0.3">
      <c r="B50" s="332" t="s">
        <v>43</v>
      </c>
      <c r="C50" s="332"/>
      <c r="D50" s="117">
        <f>+(D21+D26+D32+D38+D43+D49)/6</f>
        <v>0</v>
      </c>
    </row>
    <row r="51" spans="2:5" ht="10.5" customHeight="1" x14ac:dyDescent="0.25">
      <c r="D51" s="46"/>
    </row>
    <row r="52" spans="2:5" ht="14.4" thickBot="1" x14ac:dyDescent="0.3">
      <c r="B52" s="41" t="s">
        <v>44</v>
      </c>
      <c r="D52" s="46"/>
    </row>
    <row r="53" spans="2:5" ht="21" customHeight="1" thickBot="1" x14ac:dyDescent="0.3">
      <c r="B53" s="290" t="s">
        <v>45</v>
      </c>
      <c r="C53" s="291"/>
      <c r="D53" s="102" t="s">
        <v>46</v>
      </c>
    </row>
    <row r="54" spans="2:5" ht="29.25" customHeight="1" x14ac:dyDescent="0.25">
      <c r="B54" s="292" t="s">
        <v>97</v>
      </c>
      <c r="C54" s="293"/>
      <c r="D54" s="107"/>
    </row>
    <row r="55" spans="2:5" ht="38.25" customHeight="1" x14ac:dyDescent="0.25">
      <c r="B55" s="274" t="s">
        <v>98</v>
      </c>
      <c r="C55" s="275"/>
      <c r="D55" s="48"/>
    </row>
    <row r="56" spans="2:5" x14ac:dyDescent="0.25">
      <c r="B56" s="274" t="s">
        <v>99</v>
      </c>
      <c r="C56" s="275"/>
      <c r="D56" s="48"/>
    </row>
    <row r="57" spans="2:5" x14ac:dyDescent="0.25">
      <c r="B57" s="274" t="s">
        <v>100</v>
      </c>
      <c r="C57" s="275"/>
      <c r="D57" s="48"/>
    </row>
    <row r="58" spans="2:5" ht="31.5" customHeight="1" thickBot="1" x14ac:dyDescent="0.3">
      <c r="B58" s="294" t="s">
        <v>101</v>
      </c>
      <c r="C58" s="295"/>
      <c r="D58" s="108"/>
    </row>
    <row r="59" spans="2:5" ht="14.4" thickBot="1" x14ac:dyDescent="0.3">
      <c r="B59" s="296" t="s">
        <v>17</v>
      </c>
      <c r="C59" s="297"/>
      <c r="D59" s="103">
        <f>+(D54+D55+D56+D57+D58)/5</f>
        <v>0</v>
      </c>
    </row>
    <row r="60" spans="2:5" x14ac:dyDescent="0.25">
      <c r="D60" s="46"/>
    </row>
    <row r="61" spans="2:5" s="34" customFormat="1" ht="18" customHeight="1" thickBot="1" x14ac:dyDescent="0.3">
      <c r="B61" s="41" t="s">
        <v>47</v>
      </c>
      <c r="D61" s="46"/>
      <c r="E61" s="50"/>
    </row>
    <row r="62" spans="2:5" s="34" customFormat="1" ht="20.25" customHeight="1" thickBot="1" x14ac:dyDescent="0.3">
      <c r="B62" s="279" t="s">
        <v>48</v>
      </c>
      <c r="C62" s="280"/>
      <c r="D62" s="119" t="s">
        <v>46</v>
      </c>
    </row>
    <row r="63" spans="2:5" s="34" customFormat="1" ht="12.75" customHeight="1" x14ac:dyDescent="0.25">
      <c r="B63" s="298" t="s">
        <v>148</v>
      </c>
      <c r="C63" s="299"/>
      <c r="D63" s="97"/>
    </row>
    <row r="64" spans="2:5" s="34" customFormat="1" ht="12.75" customHeight="1" x14ac:dyDescent="0.25">
      <c r="B64" s="274" t="s">
        <v>149</v>
      </c>
      <c r="C64" s="275"/>
      <c r="D64" s="98"/>
    </row>
    <row r="65" spans="2:5" s="34" customFormat="1" ht="12.75" customHeight="1" thickBot="1" x14ac:dyDescent="0.3">
      <c r="B65" s="274" t="s">
        <v>147</v>
      </c>
      <c r="C65" s="275"/>
      <c r="D65" s="98"/>
    </row>
    <row r="66" spans="2:5" s="34" customFormat="1" ht="14.4" thickBot="1" x14ac:dyDescent="0.3">
      <c r="B66" s="327" t="s">
        <v>49</v>
      </c>
      <c r="C66" s="328"/>
      <c r="D66" s="103">
        <f>+(D63+D64+D65)/3</f>
        <v>0</v>
      </c>
    </row>
    <row r="67" spans="2:5" s="34" customFormat="1" ht="14.4" thickBot="1" x14ac:dyDescent="0.3">
      <c r="B67" s="325" t="s">
        <v>50</v>
      </c>
      <c r="C67" s="326"/>
      <c r="D67" s="121">
        <f>+(D50*30%)+(D59*30%)+(D66*40%)</f>
        <v>0</v>
      </c>
    </row>
    <row r="68" spans="2:5" s="34" customFormat="1" ht="12.75" customHeight="1" x14ac:dyDescent="0.25">
      <c r="B68" s="31"/>
      <c r="C68" s="46"/>
      <c r="D68" s="31"/>
      <c r="E68" s="31"/>
    </row>
    <row r="69" spans="2:5" s="34" customFormat="1" x14ac:dyDescent="0.25">
      <c r="B69" s="50" t="s">
        <v>51</v>
      </c>
      <c r="C69" s="51"/>
      <c r="D69" s="50"/>
    </row>
    <row r="70" spans="2:5" s="34" customFormat="1" ht="15" customHeight="1" x14ac:dyDescent="0.25">
      <c r="B70" s="52"/>
      <c r="C70" s="53"/>
      <c r="D70" s="52"/>
      <c r="E70" s="54"/>
    </row>
    <row r="71" spans="2:5" s="34" customFormat="1" x14ac:dyDescent="0.25">
      <c r="B71" s="52"/>
      <c r="C71" s="53"/>
      <c r="D71" s="52"/>
    </row>
    <row r="72" spans="2:5" s="34" customFormat="1" x14ac:dyDescent="0.25">
      <c r="B72" s="52"/>
      <c r="C72" s="53"/>
      <c r="D72" s="52"/>
    </row>
    <row r="73" spans="2:5" s="34" customFormat="1" x14ac:dyDescent="0.25">
      <c r="B73" s="52"/>
      <c r="C73" s="53"/>
      <c r="D73" s="52"/>
    </row>
    <row r="74" spans="2:5" s="34" customFormat="1" x14ac:dyDescent="0.25">
      <c r="B74" s="52"/>
      <c r="C74" s="53"/>
      <c r="D74" s="52"/>
    </row>
    <row r="75" spans="2:5" x14ac:dyDescent="0.25">
      <c r="B75" s="52"/>
      <c r="C75" s="53"/>
      <c r="D75" s="52"/>
    </row>
    <row r="76" spans="2:5" x14ac:dyDescent="0.25">
      <c r="B76" s="55"/>
      <c r="C76" s="56"/>
      <c r="D76" s="55"/>
    </row>
    <row r="77" spans="2:5" x14ac:dyDescent="0.25">
      <c r="B77" s="34"/>
      <c r="C77" s="57"/>
      <c r="D77" s="34"/>
    </row>
    <row r="78" spans="2:5" x14ac:dyDescent="0.25">
      <c r="B78" s="34"/>
      <c r="C78" s="57"/>
      <c r="D78" s="34"/>
    </row>
    <row r="79" spans="2:5" x14ac:dyDescent="0.25">
      <c r="B79" s="34" t="s">
        <v>52</v>
      </c>
      <c r="C79" s="57" t="s">
        <v>52</v>
      </c>
      <c r="D79" s="34"/>
    </row>
    <row r="80" spans="2:5" ht="51" customHeight="1" x14ac:dyDescent="0.25">
      <c r="B80" s="58" t="s">
        <v>53</v>
      </c>
      <c r="C80" s="92" t="s">
        <v>54</v>
      </c>
      <c r="D80" s="58"/>
    </row>
    <row r="81" spans="2:5" x14ac:dyDescent="0.25">
      <c r="B81" s="34"/>
      <c r="C81" s="57"/>
      <c r="D81" s="34"/>
    </row>
    <row r="82" spans="2:5" x14ac:dyDescent="0.25">
      <c r="B82" s="34" t="s">
        <v>52</v>
      </c>
      <c r="C82" s="57"/>
      <c r="D82" s="34"/>
    </row>
    <row r="83" spans="2:5" x14ac:dyDescent="0.25">
      <c r="B83" s="60" t="s">
        <v>55</v>
      </c>
      <c r="C83" s="57"/>
      <c r="D83" s="34"/>
    </row>
    <row r="84" spans="2:5" x14ac:dyDescent="0.25">
      <c r="B84" s="34"/>
      <c r="C84" s="57"/>
      <c r="D84" s="34"/>
    </row>
    <row r="90" spans="2:5" x14ac:dyDescent="0.25">
      <c r="B90" s="61"/>
    </row>
    <row r="92" spans="2:5" s="46" customFormat="1" x14ac:dyDescent="0.25">
      <c r="B92" s="62"/>
      <c r="D92" s="31"/>
      <c r="E92" s="31"/>
    </row>
  </sheetData>
  <mergeCells count="54">
    <mergeCell ref="B64:C64"/>
    <mergeCell ref="B65:C65"/>
    <mergeCell ref="B66:C66"/>
    <mergeCell ref="B67:C67"/>
    <mergeCell ref="B57:C57"/>
    <mergeCell ref="B58:C58"/>
    <mergeCell ref="B59:C59"/>
    <mergeCell ref="B62:C62"/>
    <mergeCell ref="B63:C63"/>
    <mergeCell ref="B50:C50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:C1"/>
    <mergeCell ref="B6:D6"/>
    <mergeCell ref="B9:C9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scale="74" orientation="portrait" horizontalDpi="1200" verticalDpi="1200" r:id="rId1"/>
  <rowBreaks count="2" manualBreakCount="2">
    <brk id="38" max="3" man="1"/>
    <brk id="83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0A23A8-E9B4-4B15-8358-B71D44ACF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956981-0136-4F77-AFCF-5B40BEC55B6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2BC19F-BE58-46A1-95A4-C4E333907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35</vt:i4>
      </vt:variant>
    </vt:vector>
  </HeadingPairs>
  <TitlesOfParts>
    <vt:vector size="71" baseType="lpstr">
      <vt:lpstr>Hoja1</vt:lpstr>
      <vt:lpstr>GerentG</vt:lpstr>
      <vt:lpstr>Coord. Financiero</vt:lpstr>
      <vt:lpstr>Super. Gen.Operaciones</vt:lpstr>
      <vt:lpstr>Coord. Logístico</vt:lpstr>
      <vt:lpstr>Coord. Talento H.</vt:lpstr>
      <vt:lpstr>Coord. TH</vt:lpstr>
      <vt:lpstr>Coord. Logíst</vt:lpstr>
      <vt:lpstr>Admi.Proyecto</vt:lpstr>
      <vt:lpstr>Jefe de bodega</vt:lpstr>
      <vt:lpstr>AsistenteHSEAdmi</vt:lpstr>
      <vt:lpstr>ResponsableHSE</vt:lpstr>
      <vt:lpstr>Supervisor.Proye</vt:lpstr>
      <vt:lpstr>MédicoOcu</vt:lpstr>
      <vt:lpstr>AnalisContab</vt:lpstr>
      <vt:lpstr>AsistenteContabl</vt:lpstr>
      <vt:lpstr>AsistenteTH</vt:lpstr>
      <vt:lpstr>AuxiliarTH</vt:lpstr>
      <vt:lpstr>AsistenteHSEProye</vt:lpstr>
      <vt:lpstr>AuxiliarAdminis</vt:lpstr>
      <vt:lpstr>AsistenteLogistica</vt:lpstr>
      <vt:lpstr>LogisProy</vt:lpstr>
      <vt:lpstr>AsistenteBodega</vt:lpstr>
      <vt:lpstr>AyudantePerfora</vt:lpstr>
      <vt:lpstr>AyudanteSoldad</vt:lpstr>
      <vt:lpstr>BodegueroCampo</vt:lpstr>
      <vt:lpstr>CapatazCampo</vt:lpstr>
      <vt:lpstr>Cocinero</vt:lpstr>
      <vt:lpstr>ConductorLog</vt:lpstr>
      <vt:lpstr>JefedeTaller</vt:lpstr>
      <vt:lpstr>Soldador</vt:lpstr>
      <vt:lpstr>MecanicoTaller</vt:lpstr>
      <vt:lpstr>Mecánico</vt:lpstr>
      <vt:lpstr>ObrerodeCamp</vt:lpstr>
      <vt:lpstr>OperadorIH</vt:lpstr>
      <vt:lpstr>Perforista</vt:lpstr>
      <vt:lpstr>Admi.Proyecto!Área_de_impresión</vt:lpstr>
      <vt:lpstr>AnalisContab!Área_de_impresión</vt:lpstr>
      <vt:lpstr>AsistenteBodega!Área_de_impresión</vt:lpstr>
      <vt:lpstr>AsistenteContabl!Área_de_impresión</vt:lpstr>
      <vt:lpstr>AsistenteHSEAdmi!Área_de_impresión</vt:lpstr>
      <vt:lpstr>AsistenteHSEProye!Área_de_impresión</vt:lpstr>
      <vt:lpstr>AsistenteLogistica!Área_de_impresión</vt:lpstr>
      <vt:lpstr>AsistenteTH!Área_de_impresión</vt:lpstr>
      <vt:lpstr>AuxiliarAdminis!Área_de_impresión</vt:lpstr>
      <vt:lpstr>AuxiliarTH!Área_de_impresión</vt:lpstr>
      <vt:lpstr>AyudantePerfora!Área_de_impresión</vt:lpstr>
      <vt:lpstr>AyudanteSoldad!Área_de_impresión</vt:lpstr>
      <vt:lpstr>BodegueroCampo!Área_de_impresión</vt:lpstr>
      <vt:lpstr>CapatazCampo!Área_de_impresión</vt:lpstr>
      <vt:lpstr>Cocinero!Área_de_impresión</vt:lpstr>
      <vt:lpstr>ConductorLog!Área_de_impresión</vt:lpstr>
      <vt:lpstr>'Coord. Financiero'!Área_de_impresión</vt:lpstr>
      <vt:lpstr>'Coord. Logíst'!Área_de_impresión</vt:lpstr>
      <vt:lpstr>'Coord. Logístico'!Área_de_impresión</vt:lpstr>
      <vt:lpstr>'Coord. Talento H.'!Área_de_impresión</vt:lpstr>
      <vt:lpstr>'Coord. TH'!Área_de_impresión</vt:lpstr>
      <vt:lpstr>GerentG!Área_de_impresión</vt:lpstr>
      <vt:lpstr>'Jefe de bodega'!Área_de_impresión</vt:lpstr>
      <vt:lpstr>JefedeTaller!Área_de_impresión</vt:lpstr>
      <vt:lpstr>LogisProy!Área_de_impresión</vt:lpstr>
      <vt:lpstr>Mecánico!Área_de_impresión</vt:lpstr>
      <vt:lpstr>MecanicoTaller!Área_de_impresión</vt:lpstr>
      <vt:lpstr>MédicoOcu!Área_de_impresión</vt:lpstr>
      <vt:lpstr>ObrerodeCamp!Área_de_impresión</vt:lpstr>
      <vt:lpstr>OperadorIH!Área_de_impresión</vt:lpstr>
      <vt:lpstr>Perforista!Área_de_impresión</vt:lpstr>
      <vt:lpstr>ResponsableHSE!Área_de_impresión</vt:lpstr>
      <vt:lpstr>Soldador!Área_de_impresión</vt:lpstr>
      <vt:lpstr>'Super. Gen.Operaciones'!Área_de_impresión</vt:lpstr>
      <vt:lpstr>Supervisor.Proye!Área_de_impresión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Quintanilla</dc:creator>
  <cp:lastModifiedBy>Verónica Lipa</cp:lastModifiedBy>
  <cp:lastPrinted>2018-10-29T19:34:15Z</cp:lastPrinted>
  <dcterms:created xsi:type="dcterms:W3CDTF">2018-10-05T21:40:42Z</dcterms:created>
  <dcterms:modified xsi:type="dcterms:W3CDTF">2026-02-17T21:25:57Z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</Properties>
</file>