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ELL\Desktop\SISTEMA GESTION KLUANE 2023\03 COMPRAS\02 FORMATOS\"/>
    </mc:Choice>
  </mc:AlternateContent>
  <xr:revisionPtr revIDLastSave="0" documentId="13_ncr:1_{5DCFB427-8BBB-45A4-8893-5A0758E84B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rreterias" sheetId="6" r:id="rId1"/>
    <sheet name="Hoj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10" i="6"/>
  <c r="K57" i="6" l="1"/>
  <c r="I57" i="6"/>
  <c r="G57" i="6"/>
  <c r="E5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COMUNICACION Y BIENE</author>
  </authors>
  <commentList>
    <comment ref="I33" authorId="0" shapeId="0" xr:uid="{23238F5E-858F-4644-A6D6-F068E224EF50}">
      <text>
        <r>
          <rPr>
            <b/>
            <sz val="9"/>
            <color indexed="81"/>
            <rFont val="Tahoma"/>
            <family val="2"/>
          </rPr>
          <t>COMUNICACION Y BIENE:</t>
        </r>
        <r>
          <rPr>
            <sz val="9"/>
            <color indexed="81"/>
            <rFont val="Tahoma"/>
            <family val="2"/>
          </rPr>
          <t xml:space="preserve">
EL 100
</t>
        </r>
      </text>
    </comment>
  </commentList>
</comments>
</file>

<file path=xl/sharedStrings.xml><?xml version="1.0" encoding="utf-8"?>
<sst xmlns="http://schemas.openxmlformats.org/spreadsheetml/2006/main" count="86" uniqueCount="77">
  <si>
    <t xml:space="preserve">TOTAL </t>
  </si>
  <si>
    <t>HALLAZGO</t>
  </si>
  <si>
    <t>ACTIVIDADES</t>
  </si>
  <si>
    <t>SEPTIEMBRE</t>
  </si>
  <si>
    <t>OCTUBRE</t>
  </si>
  <si>
    <t>NOVIEMBRE</t>
  </si>
  <si>
    <t>DICIEMBRE</t>
  </si>
  <si>
    <t>Evaluación de proveedores</t>
  </si>
  <si>
    <t>FRECUENCIA DE EJECUCIÓN</t>
  </si>
  <si>
    <t>ANUAL</t>
  </si>
  <si>
    <t xml:space="preserve">Ejecutar evaluación a los proveedores activos. </t>
  </si>
  <si>
    <t>Matriz de proveedores</t>
  </si>
  <si>
    <t>PLAN DE ACCIÓN COMPRAS</t>
  </si>
  <si>
    <t>Actualizar matriz con los proveedores.</t>
  </si>
  <si>
    <t>DESCRIPCIÓN</t>
  </si>
  <si>
    <t>UNIDADES</t>
  </si>
  <si>
    <t>PRECIO UNITARIO</t>
  </si>
  <si>
    <t>PRECIO</t>
  </si>
  <si>
    <t>OBSERVACIONES</t>
  </si>
  <si>
    <t>FETESA</t>
  </si>
  <si>
    <t>JENNY</t>
  </si>
  <si>
    <t>SINSA</t>
  </si>
  <si>
    <t xml:space="preserve">Flexometer / Cinta metrica </t>
  </si>
  <si>
    <t>Grease Gun / Engrasadora</t>
  </si>
  <si>
    <t xml:space="preserve">Hacksaws / Hojas de segueta </t>
  </si>
  <si>
    <t xml:space="preserve">Manual Oil Pump / Bomba Manual de Aceite </t>
  </si>
  <si>
    <t xml:space="preserve">Needle Nose Pliers / Tenaza Picuda </t>
  </si>
  <si>
    <t>Silicone  Loctite Gray / Silicona Gris</t>
  </si>
  <si>
    <t xml:space="preserve">Wire Brush / Cepillo de alambre </t>
  </si>
  <si>
    <t>Pry Bar / Pata de Chancho</t>
  </si>
  <si>
    <t xml:space="preserve">Combinated Spline Wrench Set Metric / Juego de llaves mixtas en mm </t>
  </si>
  <si>
    <t xml:space="preserve">Polypropylene 5/32" x 45Ft / Cuerda </t>
  </si>
  <si>
    <t xml:space="preserve">Epoxi-Mil Loctite / Masilla epoxica </t>
  </si>
  <si>
    <t xml:space="preserve">Recipiente para refrigerante </t>
  </si>
  <si>
    <t>PULIDORA DE 4 1/2 DEWAIT (115mm TIPO 10 120V. 60 H2 5/8.</t>
  </si>
  <si>
    <t>TALADRO DE 1/2 DEWALT 13MM  TIPO 2 120V 60H 1,200RPM</t>
  </si>
  <si>
    <t>BROCHAS DE 2"</t>
  </si>
  <si>
    <t>FASTIL IMPERFAS MODELO</t>
  </si>
  <si>
    <t xml:space="preserve">JUEGO DE ESTRACTORES </t>
  </si>
  <si>
    <t xml:space="preserve">SEPILLOS DE ALAMBRE </t>
  </si>
  <si>
    <t xml:space="preserve">CUÑERO DE 1/4 </t>
  </si>
  <si>
    <t>PULSADOR PARA TIMBRE SENCILLO BTICINO</t>
  </si>
  <si>
    <t>CONECTOR ROMEX DE 1/2"</t>
  </si>
  <si>
    <t>CAJA 2X4 EMT</t>
  </si>
  <si>
    <t>BRIDA PLASTICA CON CLAVO 16 MM</t>
  </si>
  <si>
    <t>TORNILLOS GIPSUM PUNTA FINA DE 2"</t>
  </si>
  <si>
    <t>ALAMBRE TSJ 2X14</t>
  </si>
  <si>
    <t>APAGADOR DOBLE BTICINO</t>
  </si>
  <si>
    <t>LLAVE DE PASE DE PELOTA DE 1/2" PVC</t>
  </si>
  <si>
    <t>LAMPARA 2X18 LED ( INCLUYE TUBO)</t>
  </si>
  <si>
    <t>CONECTORES ROMEX DE 1/2"</t>
  </si>
  <si>
    <t>CEPO PLATO PLASTICO EAGLE</t>
  </si>
  <si>
    <t>TABLA DE PINO 1X10"X 6 VARAS CEPILLADAS</t>
  </si>
  <si>
    <t>CANDADO DE 20MM HERMEX</t>
  </si>
  <si>
    <t>ALDABA O PORTA CANDADO DE 3"</t>
  </si>
  <si>
    <t>PASADORES  HERMEX DE 4" NEGROS</t>
  </si>
  <si>
    <t>REGLAS DE 1X3"X6 VARAS CEPILLADAS</t>
  </si>
  <si>
    <t>LIJA 180 PARA MADERA</t>
  </si>
  <si>
    <t>SELLADOR PARA MADERA</t>
  </si>
  <si>
    <t>TAPA PLASTICA PARA INODORO COLOR BLANCO</t>
  </si>
  <si>
    <t>HALADERA METALICA DE 4"</t>
  </si>
  <si>
    <t>CERRADURA DE PELOTA MARCA GEO</t>
  </si>
  <si>
    <t xml:space="preserve">ENCHUFE MACHO POLARIZADO 110 </t>
  </si>
  <si>
    <t>TOMACORRIENTE DOBLE POLARIZADO BTICINO</t>
  </si>
  <si>
    <t>ALAMBRE TSJ 2X12</t>
  </si>
  <si>
    <t>FERRETERIA LINDA</t>
  </si>
  <si>
    <t>PRECIO UNITARIO SIN IVA</t>
  </si>
  <si>
    <t>PRECIO TOTAL</t>
  </si>
  <si>
    <t>CREDITO 30 DÍAS</t>
  </si>
  <si>
    <t>CONTADO</t>
  </si>
  <si>
    <t xml:space="preserve">CREDITO 15 DÍAS </t>
  </si>
  <si>
    <t>CUADRO COMPARATIVO DE PRECIOS PARA SELECCIÓN DE PROVEEDOR</t>
  </si>
  <si>
    <t>DOCUMENTO</t>
  </si>
  <si>
    <t>NI-PR-C-01 PROCEDIMIENTO DE COMPRAS</t>
  </si>
  <si>
    <t>CÓDIGO DEL FORMATO
NI-F-C-10</t>
  </si>
  <si>
    <t>NÚMERO DE VERSIÓN
0</t>
  </si>
  <si>
    <t>FECHA DE APROBACIÓN
20/12/2022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</si>
</sst>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C$&quot;* #,##0.00_-;\-&quot;C$&quot;* #,##0.00_-;_-&quot;C$&quot;* &quot;-&quot;??_-;_-@_-"/>
    <numFmt numFmtId="164" formatCode="_-[$C$-4C0A]* #,##0.00_-;\-[$C$-4C0A]* #,##0.00_-;_-[$C$-4C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164" fontId="0" fillId="0" borderId="7" xfId="1" applyNumberFormat="1" applyFon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164" fontId="0" fillId="0" borderId="22" xfId="1" applyNumberFormat="1" applyFont="1" applyFill="1" applyBorder="1" applyAlignment="1">
      <alignment horizontal="center" vertical="center"/>
    </xf>
    <xf numFmtId="164" fontId="0" fillId="0" borderId="27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/>
    </xf>
    <xf numFmtId="164" fontId="0" fillId="0" borderId="28" xfId="1" applyNumberFormat="1" applyFont="1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164" fontId="0" fillId="0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0" borderId="20" xfId="1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6" xfId="0" applyBorder="1"/>
    <xf numFmtId="0" fontId="0" fillId="0" borderId="17" xfId="0" applyBorder="1" applyAlignment="1">
      <alignment horizontal="center"/>
    </xf>
    <xf numFmtId="164" fontId="0" fillId="0" borderId="5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4" fontId="0" fillId="0" borderId="0" xfId="0" applyNumberFormat="1"/>
    <xf numFmtId="164" fontId="0" fillId="6" borderId="28" xfId="1" applyNumberFormat="1" applyFont="1" applyFill="1" applyBorder="1" applyAlignment="1">
      <alignment horizontal="center" vertical="center"/>
    </xf>
    <xf numFmtId="164" fontId="0" fillId="6" borderId="22" xfId="1" applyNumberFormat="1" applyFont="1" applyFill="1" applyBorder="1" applyAlignment="1">
      <alignment horizontal="center" vertical="center"/>
    </xf>
    <xf numFmtId="0" fontId="0" fillId="6" borderId="0" xfId="0" applyFill="1"/>
    <xf numFmtId="4" fontId="0" fillId="6" borderId="0" xfId="0" applyNumberFormat="1" applyFill="1"/>
    <xf numFmtId="164" fontId="0" fillId="6" borderId="5" xfId="1" applyNumberFormat="1" applyFont="1" applyFill="1" applyBorder="1" applyAlignment="1">
      <alignment horizontal="center" vertical="center"/>
    </xf>
    <xf numFmtId="44" fontId="0" fillId="6" borderId="0" xfId="1" applyFont="1" applyFill="1"/>
    <xf numFmtId="0" fontId="2" fillId="0" borderId="3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wrapText="1"/>
    </xf>
    <xf numFmtId="0" fontId="7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164" fontId="2" fillId="0" borderId="20" xfId="1" applyNumberFormat="1" applyFont="1" applyFill="1" applyBorder="1" applyAlignment="1">
      <alignment horizontal="center" vertical="center"/>
    </xf>
    <xf numFmtId="164" fontId="2" fillId="0" borderId="29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164" fontId="2" fillId="0" borderId="35" xfId="1" applyNumberFormat="1" applyFont="1" applyFill="1" applyBorder="1" applyAlignment="1">
      <alignment horizontal="center" vertical="center"/>
    </xf>
    <xf numFmtId="164" fontId="2" fillId="0" borderId="36" xfId="1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657967</xdr:colOff>
      <xdr:row>5</xdr:row>
      <xdr:rowOff>95711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E08FA7-28CC-462A-8438-96BC202A7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108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90FA-BFF1-4255-B084-00E5CAA6E55D}">
  <dimension ref="A1:N59"/>
  <sheetViews>
    <sheetView showGridLines="0" tabSelected="1" zoomScale="77" zoomScaleNormal="77" workbookViewId="0">
      <selection activeCell="E10" sqref="E10"/>
    </sheetView>
  </sheetViews>
  <sheetFormatPr baseColWidth="10" defaultRowHeight="15" x14ac:dyDescent="0.25"/>
  <cols>
    <col min="1" max="1" width="11.140625" customWidth="1"/>
    <col min="3" max="3" width="30" customWidth="1"/>
    <col min="4" max="4" width="10.28515625" bestFit="1" customWidth="1"/>
    <col min="5" max="5" width="16.5703125" bestFit="1" customWidth="1"/>
    <col min="6" max="6" width="14.5703125" customWidth="1"/>
    <col min="7" max="7" width="16.5703125" bestFit="1" customWidth="1"/>
    <col min="8" max="8" width="12.28515625" bestFit="1" customWidth="1"/>
    <col min="9" max="9" width="17.140625" bestFit="1" customWidth="1"/>
    <col min="10" max="10" width="12.28515625" customWidth="1"/>
    <col min="11" max="11" width="23" bestFit="1" customWidth="1"/>
    <col min="12" max="12" width="13.5703125" bestFit="1" customWidth="1"/>
    <col min="13" max="13" width="23" hidden="1" customWidth="1"/>
    <col min="14" max="14" width="12.42578125" hidden="1" customWidth="1"/>
  </cols>
  <sheetData>
    <row r="1" spans="1:14" ht="15.75" thickBot="1" x14ac:dyDescent="0.3">
      <c r="A1" s="34"/>
      <c r="B1" s="34"/>
      <c r="C1" s="30" t="s">
        <v>71</v>
      </c>
      <c r="D1" s="30"/>
      <c r="E1" s="30"/>
      <c r="F1" s="30"/>
      <c r="G1" s="30"/>
      <c r="H1" s="30"/>
      <c r="I1" s="30"/>
      <c r="J1" s="30"/>
      <c r="K1" s="32" t="s">
        <v>74</v>
      </c>
      <c r="L1" s="33"/>
    </row>
    <row r="2" spans="1:14" ht="15.75" thickBot="1" x14ac:dyDescent="0.3">
      <c r="A2" s="34"/>
      <c r="B2" s="34"/>
      <c r="C2" s="30"/>
      <c r="D2" s="30"/>
      <c r="E2" s="30"/>
      <c r="F2" s="30"/>
      <c r="G2" s="30"/>
      <c r="H2" s="30"/>
      <c r="I2" s="30"/>
      <c r="J2" s="30"/>
      <c r="K2" s="33"/>
      <c r="L2" s="33"/>
    </row>
    <row r="3" spans="1:14" ht="15.75" thickBot="1" x14ac:dyDescent="0.3">
      <c r="A3" s="34"/>
      <c r="B3" s="34"/>
      <c r="C3" s="30"/>
      <c r="D3" s="30"/>
      <c r="E3" s="30"/>
      <c r="F3" s="30"/>
      <c r="G3" s="30"/>
      <c r="H3" s="30"/>
      <c r="I3" s="30"/>
      <c r="J3" s="30"/>
      <c r="K3" s="32" t="s">
        <v>75</v>
      </c>
      <c r="L3" s="33"/>
    </row>
    <row r="4" spans="1:14" ht="15.75" thickBot="1" x14ac:dyDescent="0.3">
      <c r="A4" s="34"/>
      <c r="B4" s="34"/>
      <c r="C4" s="30"/>
      <c r="D4" s="30"/>
      <c r="E4" s="30"/>
      <c r="F4" s="30"/>
      <c r="G4" s="30"/>
      <c r="H4" s="30"/>
      <c r="I4" s="30"/>
      <c r="J4" s="30"/>
      <c r="K4" s="33"/>
      <c r="L4" s="33"/>
    </row>
    <row r="5" spans="1:14" ht="15.75" thickBot="1" x14ac:dyDescent="0.3">
      <c r="A5" s="34"/>
      <c r="B5" s="34"/>
      <c r="C5" s="31" t="s">
        <v>72</v>
      </c>
      <c r="D5" s="31"/>
      <c r="E5" s="31" t="s">
        <v>73</v>
      </c>
      <c r="F5" s="31"/>
      <c r="G5" s="31"/>
      <c r="H5" s="31"/>
      <c r="I5" s="31"/>
      <c r="J5" s="31"/>
      <c r="K5" s="32" t="s">
        <v>76</v>
      </c>
      <c r="L5" s="33"/>
    </row>
    <row r="6" spans="1:14" ht="15.75" thickBot="1" x14ac:dyDescent="0.3">
      <c r="A6" s="34"/>
      <c r="B6" s="34"/>
      <c r="C6" s="31"/>
      <c r="D6" s="31"/>
      <c r="E6" s="31"/>
      <c r="F6" s="31"/>
      <c r="G6" s="31"/>
      <c r="H6" s="31"/>
      <c r="I6" s="31"/>
      <c r="J6" s="31"/>
      <c r="K6" s="33"/>
      <c r="L6" s="33"/>
    </row>
    <row r="7" spans="1:14" ht="15.75" thickBot="1" x14ac:dyDescent="0.3">
      <c r="A7" s="48" t="s">
        <v>14</v>
      </c>
      <c r="B7" s="49"/>
      <c r="C7" s="50"/>
      <c r="D7" s="57" t="s">
        <v>15</v>
      </c>
      <c r="E7" s="60" t="s">
        <v>21</v>
      </c>
      <c r="F7" s="61"/>
      <c r="G7" s="62" t="s">
        <v>19</v>
      </c>
      <c r="H7" s="61"/>
      <c r="I7" s="63" t="s">
        <v>20</v>
      </c>
      <c r="J7" s="64"/>
      <c r="K7" s="60" t="s">
        <v>65</v>
      </c>
      <c r="L7" s="61"/>
      <c r="M7" s="40"/>
      <c r="N7" s="41"/>
    </row>
    <row r="8" spans="1:14" x14ac:dyDescent="0.25">
      <c r="A8" s="51"/>
      <c r="B8" s="52"/>
      <c r="C8" s="53"/>
      <c r="D8" s="58"/>
      <c r="E8" s="42" t="s">
        <v>66</v>
      </c>
      <c r="F8" s="38" t="s">
        <v>67</v>
      </c>
      <c r="G8" s="42" t="s">
        <v>66</v>
      </c>
      <c r="H8" s="38" t="s">
        <v>67</v>
      </c>
      <c r="I8" s="42" t="s">
        <v>66</v>
      </c>
      <c r="J8" s="38" t="s">
        <v>67</v>
      </c>
      <c r="K8" s="45" t="s">
        <v>16</v>
      </c>
      <c r="L8" s="38" t="s">
        <v>67</v>
      </c>
      <c r="M8" s="45" t="s">
        <v>16</v>
      </c>
      <c r="N8" s="38" t="s">
        <v>17</v>
      </c>
    </row>
    <row r="9" spans="1:14" ht="26.25" customHeight="1" thickBot="1" x14ac:dyDescent="0.3">
      <c r="A9" s="54"/>
      <c r="B9" s="55"/>
      <c r="C9" s="56"/>
      <c r="D9" s="59"/>
      <c r="E9" s="43"/>
      <c r="F9" s="44"/>
      <c r="G9" s="43"/>
      <c r="H9" s="44"/>
      <c r="I9" s="43"/>
      <c r="J9" s="44"/>
      <c r="K9" s="46"/>
      <c r="L9" s="44"/>
      <c r="M9" s="47"/>
      <c r="N9" s="39"/>
    </row>
    <row r="10" spans="1:14" x14ac:dyDescent="0.25">
      <c r="A10" s="68" t="s">
        <v>22</v>
      </c>
      <c r="B10" s="69"/>
      <c r="C10" s="70"/>
      <c r="D10" s="29">
        <v>5</v>
      </c>
      <c r="E10" s="8">
        <v>318.04000000000002</v>
      </c>
      <c r="F10" s="3">
        <f t="shared" ref="F10:F55" si="0">(E10*1.15*D10)</f>
        <v>1828.73</v>
      </c>
      <c r="G10" s="8">
        <v>314.24759999999998</v>
      </c>
      <c r="H10" s="3">
        <f t="shared" ref="H10:H56" si="1">(G10*1.15*D10)</f>
        <v>1806.9236999999998</v>
      </c>
      <c r="I10">
        <v>159.97190000000001</v>
      </c>
      <c r="J10" s="16">
        <f t="shared" ref="J10:J55" si="2">I10*1.15*D10</f>
        <v>919.83842499999992</v>
      </c>
      <c r="K10" s="19">
        <v>170</v>
      </c>
      <c r="L10" s="7">
        <f t="shared" ref="L10:L55" si="3">K10*D10</f>
        <v>850</v>
      </c>
      <c r="M10" s="9"/>
      <c r="N10" s="10"/>
    </row>
    <row r="11" spans="1:14" x14ac:dyDescent="0.25">
      <c r="A11" s="35" t="s">
        <v>23</v>
      </c>
      <c r="B11" s="36"/>
      <c r="C11" s="37"/>
      <c r="D11" s="25">
        <v>6</v>
      </c>
      <c r="E11" s="5">
        <v>427.84</v>
      </c>
      <c r="F11" s="3">
        <f t="shared" si="0"/>
        <v>2952.0959999999995</v>
      </c>
      <c r="G11" s="5"/>
      <c r="H11" s="3">
        <f t="shared" si="1"/>
        <v>0</v>
      </c>
      <c r="I11" s="16">
        <v>656.89909999999998</v>
      </c>
      <c r="J11" s="16">
        <f t="shared" si="2"/>
        <v>4532.6037899999992</v>
      </c>
      <c r="K11" s="20">
        <v>435</v>
      </c>
      <c r="L11" s="7">
        <f t="shared" si="3"/>
        <v>2610</v>
      </c>
      <c r="M11" s="5"/>
      <c r="N11" s="4"/>
    </row>
    <row r="12" spans="1:14" x14ac:dyDescent="0.25">
      <c r="A12" s="35" t="s">
        <v>24</v>
      </c>
      <c r="B12" s="36"/>
      <c r="C12" s="37"/>
      <c r="D12" s="25">
        <v>40</v>
      </c>
      <c r="E12" s="5">
        <v>65.34</v>
      </c>
      <c r="F12" s="3">
        <f t="shared" si="0"/>
        <v>3005.6399999999994</v>
      </c>
      <c r="G12" s="5">
        <v>21.337800000000001</v>
      </c>
      <c r="H12" s="3">
        <f t="shared" si="1"/>
        <v>981.53880000000004</v>
      </c>
      <c r="I12">
        <v>43.978000000000002</v>
      </c>
      <c r="J12" s="16">
        <f t="shared" si="2"/>
        <v>2022.9880000000001</v>
      </c>
      <c r="K12" s="20">
        <v>55</v>
      </c>
      <c r="L12" s="7">
        <f t="shared" si="3"/>
        <v>2200</v>
      </c>
      <c r="M12" s="5"/>
      <c r="N12" s="4"/>
    </row>
    <row r="13" spans="1:14" x14ac:dyDescent="0.25">
      <c r="A13" s="35" t="s">
        <v>25</v>
      </c>
      <c r="B13" s="36"/>
      <c r="C13" s="37"/>
      <c r="D13" s="25">
        <v>3</v>
      </c>
      <c r="E13" s="5"/>
      <c r="F13" s="3">
        <f t="shared" si="0"/>
        <v>0</v>
      </c>
      <c r="G13" s="5"/>
      <c r="H13" s="3">
        <f t="shared" si="1"/>
        <v>0</v>
      </c>
      <c r="I13" s="16"/>
      <c r="J13" s="16">
        <f t="shared" si="2"/>
        <v>0</v>
      </c>
      <c r="K13" s="5"/>
      <c r="L13" s="7">
        <f t="shared" si="3"/>
        <v>0</v>
      </c>
      <c r="M13" s="5"/>
      <c r="N13" s="4"/>
    </row>
    <row r="14" spans="1:14" x14ac:dyDescent="0.25">
      <c r="A14" s="35" t="s">
        <v>26</v>
      </c>
      <c r="B14" s="36"/>
      <c r="C14" s="37"/>
      <c r="D14" s="25">
        <v>3</v>
      </c>
      <c r="E14" s="5">
        <v>280.68</v>
      </c>
      <c r="F14" s="3">
        <f t="shared" si="0"/>
        <v>968.346</v>
      </c>
      <c r="G14" s="20">
        <v>251.32122000000001</v>
      </c>
      <c r="H14" s="3">
        <f t="shared" si="1"/>
        <v>867.05820900000003</v>
      </c>
      <c r="I14">
        <v>352.60660000000001</v>
      </c>
      <c r="J14" s="16">
        <f t="shared" si="2"/>
        <v>1216.4927700000001</v>
      </c>
      <c r="K14" s="5"/>
      <c r="L14" s="7">
        <f t="shared" si="3"/>
        <v>0</v>
      </c>
      <c r="M14" s="5"/>
      <c r="N14" s="4"/>
    </row>
    <row r="15" spans="1:14" x14ac:dyDescent="0.25">
      <c r="A15" s="35" t="s">
        <v>27</v>
      </c>
      <c r="B15" s="36"/>
      <c r="C15" s="37"/>
      <c r="D15" s="25">
        <v>6</v>
      </c>
      <c r="E15" s="5">
        <v>237.52</v>
      </c>
      <c r="F15" s="3">
        <f t="shared" si="0"/>
        <v>1638.8879999999999</v>
      </c>
      <c r="G15" s="5"/>
      <c r="H15" s="3">
        <f t="shared" si="1"/>
        <v>0</v>
      </c>
      <c r="I15" s="16"/>
      <c r="J15" s="16">
        <f t="shared" si="2"/>
        <v>0</v>
      </c>
      <c r="K15" s="20">
        <v>160</v>
      </c>
      <c r="L15" s="7">
        <f t="shared" si="3"/>
        <v>960</v>
      </c>
      <c r="M15" s="5"/>
      <c r="N15" s="4"/>
    </row>
    <row r="16" spans="1:14" x14ac:dyDescent="0.25">
      <c r="A16" s="35" t="s">
        <v>28</v>
      </c>
      <c r="B16" s="36"/>
      <c r="C16" s="37"/>
      <c r="D16" s="25">
        <v>20</v>
      </c>
      <c r="E16" s="5">
        <v>94.8</v>
      </c>
      <c r="F16" s="3">
        <f t="shared" si="0"/>
        <v>2180.3999999999996</v>
      </c>
      <c r="G16" s="5">
        <v>50.928899999999999</v>
      </c>
      <c r="H16" s="3">
        <f t="shared" si="1"/>
        <v>1171.3646999999999</v>
      </c>
      <c r="I16" s="21">
        <v>35.093899999999998</v>
      </c>
      <c r="J16" s="16">
        <f t="shared" si="2"/>
        <v>807.15969999999982</v>
      </c>
      <c r="K16" s="5">
        <v>80</v>
      </c>
      <c r="L16" s="7">
        <f t="shared" si="3"/>
        <v>1600</v>
      </c>
      <c r="M16" s="5"/>
      <c r="N16" s="4"/>
    </row>
    <row r="17" spans="1:14" x14ac:dyDescent="0.25">
      <c r="A17" s="35" t="s">
        <v>29</v>
      </c>
      <c r="B17" s="36"/>
      <c r="C17" s="37"/>
      <c r="D17" s="25">
        <v>3</v>
      </c>
      <c r="E17" s="5"/>
      <c r="F17" s="3">
        <f t="shared" si="0"/>
        <v>0</v>
      </c>
      <c r="G17" s="5"/>
      <c r="H17" s="3">
        <f t="shared" si="1"/>
        <v>0</v>
      </c>
      <c r="I17" s="16"/>
      <c r="J17" s="16">
        <f t="shared" si="2"/>
        <v>0</v>
      </c>
      <c r="K17" s="20">
        <v>420</v>
      </c>
      <c r="L17" s="7">
        <f t="shared" si="3"/>
        <v>1260</v>
      </c>
      <c r="M17" s="5"/>
      <c r="N17" s="4"/>
    </row>
    <row r="18" spans="1:14" x14ac:dyDescent="0.25">
      <c r="A18" s="35" t="s">
        <v>30</v>
      </c>
      <c r="B18" s="36"/>
      <c r="C18" s="37"/>
      <c r="D18" s="25">
        <v>2</v>
      </c>
      <c r="E18" s="5"/>
      <c r="F18" s="3">
        <f t="shared" si="0"/>
        <v>0</v>
      </c>
      <c r="G18" s="20">
        <v>2130.8519999999999</v>
      </c>
      <c r="H18" s="3">
        <f t="shared" si="1"/>
        <v>4900.9595999999992</v>
      </c>
      <c r="I18" s="18">
        <v>2362.3791999999999</v>
      </c>
      <c r="J18" s="16">
        <f t="shared" si="2"/>
        <v>5433.4721599999993</v>
      </c>
      <c r="K18" s="5"/>
      <c r="L18" s="7">
        <f t="shared" si="3"/>
        <v>0</v>
      </c>
      <c r="M18" s="5"/>
      <c r="N18" s="4"/>
    </row>
    <row r="19" spans="1:14" x14ac:dyDescent="0.25">
      <c r="A19" s="35" t="s">
        <v>31</v>
      </c>
      <c r="B19" s="36"/>
      <c r="C19" s="37"/>
      <c r="D19" s="25">
        <v>20</v>
      </c>
      <c r="E19" s="5"/>
      <c r="F19" s="3">
        <f t="shared" si="0"/>
        <v>0</v>
      </c>
      <c r="G19" s="5"/>
      <c r="H19" s="3">
        <f t="shared" si="1"/>
        <v>0</v>
      </c>
      <c r="I19">
        <v>218.0292</v>
      </c>
      <c r="J19" s="16">
        <f t="shared" si="2"/>
        <v>5014.6715999999997</v>
      </c>
      <c r="K19" s="5"/>
      <c r="L19" s="7">
        <f t="shared" si="3"/>
        <v>0</v>
      </c>
      <c r="M19" s="5"/>
      <c r="N19" s="4"/>
    </row>
    <row r="20" spans="1:14" x14ac:dyDescent="0.25">
      <c r="A20" s="35" t="s">
        <v>32</v>
      </c>
      <c r="B20" s="36"/>
      <c r="C20" s="37"/>
      <c r="D20" s="25">
        <v>20</v>
      </c>
      <c r="E20" s="5"/>
      <c r="F20" s="3">
        <f t="shared" si="0"/>
        <v>0</v>
      </c>
      <c r="G20" s="5"/>
      <c r="H20" s="3">
        <f t="shared" si="1"/>
        <v>0</v>
      </c>
      <c r="I20" s="21">
        <v>91.418300000000002</v>
      </c>
      <c r="J20" s="16">
        <f t="shared" si="2"/>
        <v>2102.6208999999999</v>
      </c>
      <c r="K20" s="5">
        <v>120</v>
      </c>
      <c r="L20" s="7">
        <f t="shared" si="3"/>
        <v>2400</v>
      </c>
      <c r="M20" s="5"/>
      <c r="N20" s="4"/>
    </row>
    <row r="21" spans="1:14" x14ac:dyDescent="0.25">
      <c r="A21" s="35" t="s">
        <v>33</v>
      </c>
      <c r="B21" s="36"/>
      <c r="C21" s="37"/>
      <c r="D21" s="25">
        <v>10</v>
      </c>
      <c r="E21" s="5"/>
      <c r="F21" s="3">
        <f t="shared" si="0"/>
        <v>0</v>
      </c>
      <c r="G21" s="5"/>
      <c r="H21" s="3">
        <f t="shared" si="1"/>
        <v>0</v>
      </c>
      <c r="I21" s="16"/>
      <c r="J21" s="16">
        <f t="shared" si="2"/>
        <v>0</v>
      </c>
      <c r="K21" s="5"/>
      <c r="L21" s="7">
        <f t="shared" si="3"/>
        <v>0</v>
      </c>
      <c r="M21" s="5"/>
      <c r="N21" s="4"/>
    </row>
    <row r="22" spans="1:14" x14ac:dyDescent="0.25">
      <c r="A22" s="35" t="s">
        <v>34</v>
      </c>
      <c r="B22" s="36"/>
      <c r="C22" s="37"/>
      <c r="D22" s="25">
        <v>1</v>
      </c>
      <c r="E22" s="5">
        <v>6419.28</v>
      </c>
      <c r="F22" s="3">
        <f t="shared" si="0"/>
        <v>7382.1719999999996</v>
      </c>
      <c r="G22" s="5"/>
      <c r="H22" s="3">
        <f t="shared" si="1"/>
        <v>0</v>
      </c>
      <c r="I22" s="22">
        <v>3006.4713999999999</v>
      </c>
      <c r="J22" s="16">
        <f t="shared" si="2"/>
        <v>3457.4421099999995</v>
      </c>
      <c r="K22" s="5"/>
      <c r="L22" s="7">
        <f t="shared" si="3"/>
        <v>0</v>
      </c>
      <c r="M22" s="5"/>
      <c r="N22" s="4"/>
    </row>
    <row r="23" spans="1:14" x14ac:dyDescent="0.25">
      <c r="A23" s="35" t="s">
        <v>35</v>
      </c>
      <c r="B23" s="36"/>
      <c r="C23" s="37"/>
      <c r="D23" s="25">
        <v>1</v>
      </c>
      <c r="E23" s="5">
        <v>4340.3900000000003</v>
      </c>
      <c r="F23" s="3">
        <f t="shared" si="0"/>
        <v>4991.4485000000004</v>
      </c>
      <c r="G23" s="5">
        <v>5452.3019999999997</v>
      </c>
      <c r="H23" s="3">
        <f t="shared" si="1"/>
        <v>6270.1472999999987</v>
      </c>
      <c r="I23" s="23">
        <v>2654.5997000000002</v>
      </c>
      <c r="J23" s="16">
        <f t="shared" si="2"/>
        <v>3052.789655</v>
      </c>
      <c r="K23" s="5"/>
      <c r="L23" s="7">
        <f t="shared" si="3"/>
        <v>0</v>
      </c>
      <c r="M23" s="5"/>
      <c r="N23" s="4"/>
    </row>
    <row r="24" spans="1:14" x14ac:dyDescent="0.25">
      <c r="A24" s="35" t="s">
        <v>36</v>
      </c>
      <c r="B24" s="36"/>
      <c r="C24" s="37"/>
      <c r="D24" s="25">
        <v>10</v>
      </c>
      <c r="E24" s="5">
        <v>65.52</v>
      </c>
      <c r="F24" s="3">
        <f t="shared" si="0"/>
        <v>753.47999999999979</v>
      </c>
      <c r="G24" s="5">
        <v>50.215200000000003</v>
      </c>
      <c r="H24" s="3">
        <f t="shared" si="1"/>
        <v>577.47479999999996</v>
      </c>
      <c r="I24" s="16"/>
      <c r="J24" s="16">
        <f t="shared" si="2"/>
        <v>0</v>
      </c>
      <c r="K24" s="20">
        <v>45</v>
      </c>
      <c r="L24" s="7">
        <f t="shared" si="3"/>
        <v>450</v>
      </c>
      <c r="M24" s="5"/>
      <c r="N24" s="4"/>
    </row>
    <row r="25" spans="1:14" ht="18" customHeight="1" x14ac:dyDescent="0.25">
      <c r="A25" s="35" t="s">
        <v>37</v>
      </c>
      <c r="B25" s="36"/>
      <c r="C25" s="37"/>
      <c r="D25" s="26">
        <v>4</v>
      </c>
      <c r="E25" s="5">
        <v>1280.6400000000001</v>
      </c>
      <c r="F25" s="3">
        <f t="shared" si="0"/>
        <v>5890.9440000000004</v>
      </c>
      <c r="G25" s="20">
        <v>980.14800000000002</v>
      </c>
      <c r="H25" s="3">
        <f t="shared" si="1"/>
        <v>4508.6808000000001</v>
      </c>
      <c r="I25" s="16"/>
      <c r="J25" s="16">
        <f t="shared" si="2"/>
        <v>0</v>
      </c>
      <c r="K25" s="5">
        <v>1255</v>
      </c>
      <c r="L25" s="7">
        <f t="shared" si="3"/>
        <v>5020</v>
      </c>
      <c r="M25" s="5"/>
      <c r="N25" s="4"/>
    </row>
    <row r="26" spans="1:14" ht="18" customHeight="1" x14ac:dyDescent="0.25">
      <c r="A26" s="35" t="s">
        <v>38</v>
      </c>
      <c r="B26" s="36"/>
      <c r="C26" s="37"/>
      <c r="D26" s="26">
        <v>1</v>
      </c>
      <c r="E26" s="5"/>
      <c r="F26" s="3">
        <f t="shared" si="0"/>
        <v>0</v>
      </c>
      <c r="G26" s="5"/>
      <c r="H26" s="3">
        <f t="shared" si="1"/>
        <v>0</v>
      </c>
      <c r="I26" s="16"/>
      <c r="J26" s="16">
        <f t="shared" si="2"/>
        <v>0</v>
      </c>
      <c r="K26" s="5"/>
      <c r="L26" s="7">
        <f t="shared" si="3"/>
        <v>0</v>
      </c>
      <c r="M26" s="5"/>
      <c r="N26" s="4"/>
    </row>
    <row r="27" spans="1:14" ht="18" customHeight="1" x14ac:dyDescent="0.25">
      <c r="A27" s="35" t="s">
        <v>39</v>
      </c>
      <c r="B27" s="36"/>
      <c r="C27" s="37"/>
      <c r="D27" s="26">
        <v>6</v>
      </c>
      <c r="E27" s="5"/>
      <c r="F27" s="3">
        <f t="shared" si="0"/>
        <v>0</v>
      </c>
      <c r="G27" s="5"/>
      <c r="H27" s="3">
        <f t="shared" si="1"/>
        <v>0</v>
      </c>
      <c r="I27" s="16"/>
      <c r="J27" s="16">
        <f t="shared" si="2"/>
        <v>0</v>
      </c>
      <c r="K27" s="5"/>
      <c r="L27" s="7">
        <f t="shared" si="3"/>
        <v>0</v>
      </c>
      <c r="M27" s="5"/>
      <c r="N27" s="4"/>
    </row>
    <row r="28" spans="1:14" ht="18" customHeight="1" x14ac:dyDescent="0.25">
      <c r="A28" s="35" t="s">
        <v>40</v>
      </c>
      <c r="B28" s="36"/>
      <c r="C28" s="37"/>
      <c r="D28" s="26">
        <v>2</v>
      </c>
      <c r="E28" s="5"/>
      <c r="F28" s="3">
        <f t="shared" si="0"/>
        <v>0</v>
      </c>
      <c r="G28" s="5"/>
      <c r="H28" s="3">
        <f t="shared" si="1"/>
        <v>0</v>
      </c>
      <c r="I28" s="16"/>
      <c r="J28" s="16">
        <f t="shared" si="2"/>
        <v>0</v>
      </c>
      <c r="K28" s="5"/>
      <c r="L28" s="7">
        <f t="shared" si="3"/>
        <v>0</v>
      </c>
      <c r="M28" s="5"/>
      <c r="N28" s="4"/>
    </row>
    <row r="29" spans="1:14" ht="15.75" customHeight="1" x14ac:dyDescent="0.25">
      <c r="A29" s="35" t="s">
        <v>41</v>
      </c>
      <c r="B29" s="36"/>
      <c r="C29" s="37"/>
      <c r="D29" s="26">
        <v>2</v>
      </c>
      <c r="E29" s="20">
        <v>51.97</v>
      </c>
      <c r="F29" s="3">
        <f t="shared" si="0"/>
        <v>119.53099999999999</v>
      </c>
      <c r="G29" s="5"/>
      <c r="H29" s="3">
        <f t="shared" si="1"/>
        <v>0</v>
      </c>
      <c r="I29" s="16"/>
      <c r="J29" s="16">
        <f t="shared" si="2"/>
        <v>0</v>
      </c>
      <c r="K29" s="5">
        <v>110</v>
      </c>
      <c r="L29" s="7">
        <f t="shared" si="3"/>
        <v>220</v>
      </c>
      <c r="M29" s="5"/>
      <c r="N29" s="4"/>
    </row>
    <row r="30" spans="1:14" x14ac:dyDescent="0.25">
      <c r="A30" s="35" t="s">
        <v>42</v>
      </c>
      <c r="B30" s="36"/>
      <c r="C30" s="37"/>
      <c r="D30" s="26">
        <v>2</v>
      </c>
      <c r="E30" s="20">
        <v>12.45</v>
      </c>
      <c r="F30" s="3">
        <f t="shared" si="0"/>
        <v>28.634999999999994</v>
      </c>
      <c r="G30" s="5"/>
      <c r="H30" s="3">
        <f t="shared" si="1"/>
        <v>0</v>
      </c>
      <c r="I30" s="16"/>
      <c r="J30" s="16">
        <f t="shared" si="2"/>
        <v>0</v>
      </c>
      <c r="K30" s="5"/>
      <c r="L30" s="7">
        <f t="shared" si="3"/>
        <v>0</v>
      </c>
      <c r="M30" s="5"/>
      <c r="N30" s="4"/>
    </row>
    <row r="31" spans="1:14" x14ac:dyDescent="0.25">
      <c r="A31" s="35" t="s">
        <v>43</v>
      </c>
      <c r="B31" s="36"/>
      <c r="C31" s="37"/>
      <c r="D31" s="26">
        <v>2</v>
      </c>
      <c r="E31" s="5">
        <v>48.81</v>
      </c>
      <c r="F31" s="3">
        <f t="shared" si="0"/>
        <v>112.26299999999999</v>
      </c>
      <c r="G31" s="5"/>
      <c r="H31" s="3">
        <f t="shared" si="1"/>
        <v>0</v>
      </c>
      <c r="I31" s="21">
        <v>31.2698</v>
      </c>
      <c r="J31" s="16">
        <f t="shared" si="2"/>
        <v>71.920539999999988</v>
      </c>
      <c r="K31" s="5">
        <v>55</v>
      </c>
      <c r="L31" s="7">
        <f t="shared" si="3"/>
        <v>110</v>
      </c>
      <c r="M31" s="5"/>
      <c r="N31" s="4"/>
    </row>
    <row r="32" spans="1:14" x14ac:dyDescent="0.25">
      <c r="A32" s="35" t="s">
        <v>44</v>
      </c>
      <c r="B32" s="36"/>
      <c r="C32" s="37"/>
      <c r="D32" s="26">
        <v>1</v>
      </c>
      <c r="E32" s="5"/>
      <c r="F32" s="3">
        <f t="shared" si="0"/>
        <v>0</v>
      </c>
      <c r="G32" s="20">
        <v>18.3</v>
      </c>
      <c r="H32" s="3">
        <f t="shared" si="1"/>
        <v>21.044999999999998</v>
      </c>
      <c r="I32">
        <v>88.906599999999997</v>
      </c>
      <c r="J32" s="16">
        <f t="shared" si="2"/>
        <v>102.24258999999999</v>
      </c>
      <c r="K32" s="5"/>
      <c r="L32" s="7">
        <f t="shared" si="3"/>
        <v>0</v>
      </c>
      <c r="M32" s="13"/>
      <c r="N32" s="14"/>
    </row>
    <row r="33" spans="1:14" x14ac:dyDescent="0.25">
      <c r="A33" s="35" t="s">
        <v>45</v>
      </c>
      <c r="B33" s="36"/>
      <c r="C33" s="37"/>
      <c r="D33" s="26">
        <v>20</v>
      </c>
      <c r="E33" s="5"/>
      <c r="F33" s="3">
        <f t="shared" si="0"/>
        <v>0</v>
      </c>
      <c r="G33" s="5"/>
      <c r="H33" s="3">
        <f t="shared" si="1"/>
        <v>0</v>
      </c>
      <c r="I33">
        <v>30.6373</v>
      </c>
      <c r="J33" s="16">
        <f t="shared" si="2"/>
        <v>704.65789999999993</v>
      </c>
      <c r="K33" s="5">
        <v>0.9</v>
      </c>
      <c r="L33" s="7">
        <f t="shared" si="3"/>
        <v>18</v>
      </c>
      <c r="M33" s="5"/>
      <c r="N33" s="4"/>
    </row>
    <row r="34" spans="1:14" x14ac:dyDescent="0.25">
      <c r="A34" s="35" t="s">
        <v>46</v>
      </c>
      <c r="B34" s="36"/>
      <c r="C34" s="37"/>
      <c r="D34" s="26">
        <v>10</v>
      </c>
      <c r="E34" s="5">
        <v>31.76</v>
      </c>
      <c r="F34" s="3">
        <f t="shared" si="0"/>
        <v>365.24</v>
      </c>
      <c r="G34" s="20">
        <v>25.729800000000001</v>
      </c>
      <c r="H34" s="3">
        <f t="shared" si="1"/>
        <v>295.89269999999999</v>
      </c>
      <c r="I34">
        <v>31.0687</v>
      </c>
      <c r="J34" s="16">
        <f t="shared" si="2"/>
        <v>357.29004999999995</v>
      </c>
      <c r="K34" s="5">
        <v>45</v>
      </c>
      <c r="L34" s="7">
        <f t="shared" si="3"/>
        <v>450</v>
      </c>
      <c r="M34" s="5"/>
      <c r="N34" s="4"/>
    </row>
    <row r="35" spans="1:14" ht="15.75" customHeight="1" x14ac:dyDescent="0.25">
      <c r="A35" s="35" t="s">
        <v>47</v>
      </c>
      <c r="B35" s="36"/>
      <c r="C35" s="37"/>
      <c r="D35" s="26">
        <v>1</v>
      </c>
      <c r="E35" s="5">
        <v>91.08</v>
      </c>
      <c r="F35" s="3">
        <f t="shared" si="0"/>
        <v>104.74199999999999</v>
      </c>
      <c r="G35" s="20">
        <v>58.926000000000002</v>
      </c>
      <c r="H35" s="3">
        <f t="shared" si="1"/>
        <v>67.764899999999997</v>
      </c>
      <c r="I35">
        <v>65.826300000000003</v>
      </c>
      <c r="J35" s="16">
        <f t="shared" si="2"/>
        <v>75.700244999999995</v>
      </c>
      <c r="K35" s="5">
        <v>90</v>
      </c>
      <c r="L35" s="7">
        <f t="shared" si="3"/>
        <v>90</v>
      </c>
      <c r="M35" s="5"/>
      <c r="N35" s="4"/>
    </row>
    <row r="36" spans="1:14" ht="15.75" customHeight="1" x14ac:dyDescent="0.25">
      <c r="A36" s="35" t="s">
        <v>48</v>
      </c>
      <c r="B36" s="36"/>
      <c r="C36" s="37"/>
      <c r="D36" s="26">
        <v>3</v>
      </c>
      <c r="E36" s="5">
        <v>38.08</v>
      </c>
      <c r="F36" s="3">
        <f t="shared" si="0"/>
        <v>131.37599999999998</v>
      </c>
      <c r="G36" s="20">
        <v>19.398</v>
      </c>
      <c r="H36" s="3">
        <f t="shared" si="1"/>
        <v>66.923099999999991</v>
      </c>
      <c r="I36" s="16">
        <v>23.0474</v>
      </c>
      <c r="J36" s="16">
        <f t="shared" si="2"/>
        <v>79.513529999999989</v>
      </c>
      <c r="K36" s="5">
        <v>35</v>
      </c>
      <c r="L36" s="7">
        <f t="shared" si="3"/>
        <v>105</v>
      </c>
      <c r="M36" s="5"/>
      <c r="N36" s="4"/>
    </row>
    <row r="37" spans="1:14" x14ac:dyDescent="0.25">
      <c r="A37" s="35" t="s">
        <v>49</v>
      </c>
      <c r="B37" s="36"/>
      <c r="C37" s="37"/>
      <c r="D37" s="26">
        <v>3</v>
      </c>
      <c r="E37" s="5"/>
      <c r="F37" s="3">
        <f t="shared" si="0"/>
        <v>0</v>
      </c>
      <c r="G37" s="20">
        <v>308.05122</v>
      </c>
      <c r="H37" s="3">
        <f t="shared" si="1"/>
        <v>1062.776709</v>
      </c>
      <c r="I37" s="16">
        <v>403.67500000000001</v>
      </c>
      <c r="J37" s="16">
        <f t="shared" si="2"/>
        <v>1392.67875</v>
      </c>
      <c r="K37" s="5">
        <v>450</v>
      </c>
      <c r="L37" s="7">
        <f t="shared" si="3"/>
        <v>1350</v>
      </c>
      <c r="M37" s="5"/>
      <c r="N37" s="4"/>
    </row>
    <row r="38" spans="1:14" x14ac:dyDescent="0.25">
      <c r="A38" s="65" t="s">
        <v>43</v>
      </c>
      <c r="B38" s="66"/>
      <c r="C38" s="67"/>
      <c r="D38" s="27">
        <v>8</v>
      </c>
      <c r="E38" s="6"/>
      <c r="F38" s="3">
        <f t="shared" si="0"/>
        <v>0</v>
      </c>
      <c r="G38" s="6"/>
      <c r="H38" s="3">
        <f t="shared" si="1"/>
        <v>0</v>
      </c>
      <c r="I38" s="17"/>
      <c r="J38" s="16">
        <f t="shared" si="2"/>
        <v>0</v>
      </c>
      <c r="K38" s="6"/>
      <c r="L38" s="7">
        <f t="shared" si="3"/>
        <v>0</v>
      </c>
      <c r="M38" s="5"/>
      <c r="N38" s="4"/>
    </row>
    <row r="39" spans="1:14" x14ac:dyDescent="0.25">
      <c r="A39" s="35" t="s">
        <v>50</v>
      </c>
      <c r="B39" s="36"/>
      <c r="C39" s="37"/>
      <c r="D39" s="28">
        <v>8</v>
      </c>
      <c r="E39" s="5"/>
      <c r="F39" s="3">
        <f t="shared" si="0"/>
        <v>0</v>
      </c>
      <c r="G39" s="5"/>
      <c r="H39" s="3">
        <f t="shared" si="1"/>
        <v>0</v>
      </c>
      <c r="I39" s="16"/>
      <c r="J39" s="16">
        <f t="shared" si="2"/>
        <v>0</v>
      </c>
      <c r="K39" s="20">
        <v>40</v>
      </c>
      <c r="L39" s="7">
        <f t="shared" si="3"/>
        <v>320</v>
      </c>
      <c r="M39" s="5"/>
      <c r="N39" s="4"/>
    </row>
    <row r="40" spans="1:14" x14ac:dyDescent="0.25">
      <c r="A40" s="35" t="s">
        <v>51</v>
      </c>
      <c r="B40" s="36"/>
      <c r="C40" s="37"/>
      <c r="D40" s="28">
        <v>3</v>
      </c>
      <c r="E40" s="5">
        <v>65.52</v>
      </c>
      <c r="F40" s="3">
        <f t="shared" si="0"/>
        <v>226.04399999999995</v>
      </c>
      <c r="G40" s="5"/>
      <c r="H40" s="3">
        <f t="shared" si="1"/>
        <v>0</v>
      </c>
      <c r="I40" s="24">
        <v>22.286999999999999</v>
      </c>
      <c r="J40" s="16">
        <f t="shared" si="2"/>
        <v>76.890149999999991</v>
      </c>
      <c r="K40" s="5"/>
      <c r="L40" s="7">
        <f t="shared" si="3"/>
        <v>0</v>
      </c>
      <c r="M40" s="5"/>
      <c r="N40" s="4"/>
    </row>
    <row r="41" spans="1:14" x14ac:dyDescent="0.25">
      <c r="A41" s="35" t="s">
        <v>52</v>
      </c>
      <c r="B41" s="36"/>
      <c r="C41" s="37"/>
      <c r="D41" s="28">
        <v>5</v>
      </c>
      <c r="E41" s="5">
        <v>581.24</v>
      </c>
      <c r="F41" s="3">
        <f t="shared" si="0"/>
        <v>3342.1299999999997</v>
      </c>
      <c r="G41" s="5"/>
      <c r="H41" s="3">
        <f t="shared" si="1"/>
        <v>0</v>
      </c>
      <c r="I41" s="16"/>
      <c r="J41" s="16">
        <f t="shared" si="2"/>
        <v>0</v>
      </c>
      <c r="K41" s="5"/>
      <c r="L41" s="7">
        <f t="shared" si="3"/>
        <v>0</v>
      </c>
      <c r="M41" s="5"/>
      <c r="N41" s="4"/>
    </row>
    <row r="42" spans="1:14" x14ac:dyDescent="0.25">
      <c r="A42" s="35" t="s">
        <v>53</v>
      </c>
      <c r="B42" s="36"/>
      <c r="C42" s="37"/>
      <c r="D42" s="28">
        <v>1</v>
      </c>
      <c r="E42" s="5">
        <v>123</v>
      </c>
      <c r="F42" s="3">
        <f t="shared" si="0"/>
        <v>141.44999999999999</v>
      </c>
      <c r="G42" s="5"/>
      <c r="H42" s="3">
        <f t="shared" si="1"/>
        <v>0</v>
      </c>
      <c r="I42" s="16"/>
      <c r="J42" s="16">
        <f t="shared" si="2"/>
        <v>0</v>
      </c>
      <c r="K42" s="20">
        <v>95</v>
      </c>
      <c r="L42" s="7">
        <f t="shared" si="3"/>
        <v>95</v>
      </c>
      <c r="M42" s="5"/>
      <c r="N42" s="4"/>
    </row>
    <row r="43" spans="1:14" x14ac:dyDescent="0.25">
      <c r="A43" s="35" t="s">
        <v>54</v>
      </c>
      <c r="B43" s="36"/>
      <c r="C43" s="37"/>
      <c r="D43" s="28">
        <v>1</v>
      </c>
      <c r="E43" s="5">
        <v>97.35</v>
      </c>
      <c r="F43" s="3">
        <f t="shared" si="0"/>
        <v>111.95249999999999</v>
      </c>
      <c r="G43" s="5"/>
      <c r="H43" s="3">
        <f t="shared" si="1"/>
        <v>0</v>
      </c>
      <c r="I43" s="16"/>
      <c r="J43" s="16">
        <f t="shared" si="2"/>
        <v>0</v>
      </c>
      <c r="K43" s="20">
        <v>21</v>
      </c>
      <c r="L43" s="7">
        <f t="shared" si="3"/>
        <v>21</v>
      </c>
      <c r="M43" s="5"/>
      <c r="N43" s="4"/>
    </row>
    <row r="44" spans="1:14" x14ac:dyDescent="0.25">
      <c r="A44" s="35" t="s">
        <v>55</v>
      </c>
      <c r="B44" s="36"/>
      <c r="C44" s="37"/>
      <c r="D44" s="28">
        <v>2</v>
      </c>
      <c r="E44" s="5">
        <v>61.83</v>
      </c>
      <c r="F44" s="3">
        <f t="shared" si="0"/>
        <v>142.20899999999997</v>
      </c>
      <c r="G44" s="5"/>
      <c r="H44" s="3">
        <f t="shared" si="1"/>
        <v>0</v>
      </c>
      <c r="I44" s="16"/>
      <c r="J44" s="16">
        <f t="shared" si="2"/>
        <v>0</v>
      </c>
      <c r="K44" s="5"/>
      <c r="L44" s="7">
        <f t="shared" si="3"/>
        <v>0</v>
      </c>
      <c r="M44" s="5"/>
      <c r="N44" s="4"/>
    </row>
    <row r="45" spans="1:14" x14ac:dyDescent="0.25">
      <c r="A45" s="35" t="s">
        <v>56</v>
      </c>
      <c r="B45" s="36"/>
      <c r="C45" s="37"/>
      <c r="D45" s="28">
        <v>3</v>
      </c>
      <c r="E45" s="5">
        <v>163.96</v>
      </c>
      <c r="F45" s="3">
        <f t="shared" si="0"/>
        <v>565.66200000000003</v>
      </c>
      <c r="G45" s="5"/>
      <c r="H45" s="3">
        <f t="shared" si="1"/>
        <v>0</v>
      </c>
      <c r="I45" s="16"/>
      <c r="J45" s="16">
        <f t="shared" si="2"/>
        <v>0</v>
      </c>
      <c r="K45" s="5"/>
      <c r="L45" s="7">
        <f t="shared" si="3"/>
        <v>0</v>
      </c>
      <c r="M45" s="5"/>
      <c r="N45" s="4"/>
    </row>
    <row r="46" spans="1:14" x14ac:dyDescent="0.25">
      <c r="A46" s="35" t="s">
        <v>57</v>
      </c>
      <c r="B46" s="36"/>
      <c r="C46" s="37"/>
      <c r="D46" s="28">
        <v>4</v>
      </c>
      <c r="E46" s="5"/>
      <c r="F46" s="3">
        <f t="shared" si="0"/>
        <v>0</v>
      </c>
      <c r="G46" s="5">
        <v>6.2220000000000004</v>
      </c>
      <c r="H46" s="3">
        <f t="shared" si="1"/>
        <v>28.621199999999998</v>
      </c>
      <c r="I46">
        <v>7.1402000000000001</v>
      </c>
      <c r="J46" s="16">
        <f t="shared" si="2"/>
        <v>32.844919999999995</v>
      </c>
      <c r="K46" s="5"/>
      <c r="L46" s="7">
        <f t="shared" si="3"/>
        <v>0</v>
      </c>
      <c r="M46" s="5"/>
      <c r="N46" s="4"/>
    </row>
    <row r="47" spans="1:14" x14ac:dyDescent="0.25">
      <c r="A47" s="35" t="s">
        <v>58</v>
      </c>
      <c r="B47" s="36"/>
      <c r="C47" s="37"/>
      <c r="D47" s="28">
        <v>1</v>
      </c>
      <c r="E47" s="5">
        <v>1341.75</v>
      </c>
      <c r="F47" s="3">
        <f t="shared" si="0"/>
        <v>1543.0124999999998</v>
      </c>
      <c r="G47" s="5">
        <v>1132.404</v>
      </c>
      <c r="H47" s="3">
        <f t="shared" si="1"/>
        <v>1302.2646</v>
      </c>
      <c r="I47">
        <v>999.9452</v>
      </c>
      <c r="J47" s="16">
        <f t="shared" si="2"/>
        <v>1149.9369799999999</v>
      </c>
      <c r="K47" s="20">
        <v>1090</v>
      </c>
      <c r="L47" s="7">
        <f t="shared" si="3"/>
        <v>1090</v>
      </c>
      <c r="M47" s="5"/>
      <c r="N47" s="4"/>
    </row>
    <row r="48" spans="1:14" x14ac:dyDescent="0.25">
      <c r="A48" s="35" t="s">
        <v>59</v>
      </c>
      <c r="B48" s="36"/>
      <c r="C48" s="37"/>
      <c r="D48" s="28">
        <v>1</v>
      </c>
      <c r="E48" s="5"/>
      <c r="F48" s="3">
        <f t="shared" si="0"/>
        <v>0</v>
      </c>
      <c r="G48" s="5"/>
      <c r="H48" s="3">
        <f t="shared" si="1"/>
        <v>0</v>
      </c>
      <c r="I48" s="23">
        <v>381.82530000000003</v>
      </c>
      <c r="J48" s="16">
        <f t="shared" si="2"/>
        <v>439.09909499999998</v>
      </c>
      <c r="K48" s="5">
        <v>480</v>
      </c>
      <c r="L48" s="7">
        <f t="shared" si="3"/>
        <v>480</v>
      </c>
      <c r="M48" s="5"/>
      <c r="N48" s="4"/>
    </row>
    <row r="49" spans="1:14" x14ac:dyDescent="0.25">
      <c r="A49" s="35" t="s">
        <v>60</v>
      </c>
      <c r="B49" s="36"/>
      <c r="C49" s="37"/>
      <c r="D49" s="28">
        <v>3</v>
      </c>
      <c r="E49" s="5">
        <v>39.880000000000003</v>
      </c>
      <c r="F49" s="3">
        <f t="shared" si="0"/>
        <v>137.58600000000001</v>
      </c>
      <c r="G49" s="5"/>
      <c r="H49" s="3">
        <f t="shared" si="1"/>
        <v>0</v>
      </c>
      <c r="I49" s="16"/>
      <c r="J49" s="16">
        <f t="shared" si="2"/>
        <v>0</v>
      </c>
      <c r="K49" s="5">
        <v>80</v>
      </c>
      <c r="L49" s="7">
        <f t="shared" si="3"/>
        <v>240</v>
      </c>
      <c r="M49" s="5"/>
      <c r="N49" s="4"/>
    </row>
    <row r="50" spans="1:14" x14ac:dyDescent="0.25">
      <c r="A50" s="35" t="s">
        <v>61</v>
      </c>
      <c r="B50" s="36"/>
      <c r="C50" s="37"/>
      <c r="D50" s="28">
        <v>2</v>
      </c>
      <c r="E50" s="5">
        <v>449.79</v>
      </c>
      <c r="F50" s="3">
        <f t="shared" si="0"/>
        <v>1034.5170000000001</v>
      </c>
      <c r="G50" s="5">
        <v>459.14699999999999</v>
      </c>
      <c r="H50" s="3">
        <f t="shared" si="1"/>
        <v>1056.0381</v>
      </c>
      <c r="I50" s="16">
        <v>251.3244</v>
      </c>
      <c r="J50" s="16">
        <f t="shared" si="2"/>
        <v>578.04611999999997</v>
      </c>
      <c r="K50" s="20">
        <v>400</v>
      </c>
      <c r="L50" s="7">
        <f t="shared" si="3"/>
        <v>800</v>
      </c>
      <c r="M50" s="5"/>
      <c r="N50" s="4"/>
    </row>
    <row r="51" spans="1:14" x14ac:dyDescent="0.25">
      <c r="A51" s="35" t="s">
        <v>62</v>
      </c>
      <c r="B51" s="36"/>
      <c r="C51" s="37"/>
      <c r="D51" s="28">
        <v>7</v>
      </c>
      <c r="E51" s="5">
        <v>144.86000000000001</v>
      </c>
      <c r="F51" s="3">
        <f t="shared" si="0"/>
        <v>1166.123</v>
      </c>
      <c r="H51" s="3">
        <f t="shared" si="1"/>
        <v>0</v>
      </c>
      <c r="I51" s="16">
        <v>29.2224</v>
      </c>
      <c r="J51" s="16">
        <f t="shared" si="2"/>
        <v>235.24031999999997</v>
      </c>
      <c r="K51" s="5">
        <v>50</v>
      </c>
      <c r="L51" s="7">
        <f t="shared" si="3"/>
        <v>350</v>
      </c>
      <c r="M51" s="5"/>
      <c r="N51" s="4"/>
    </row>
    <row r="52" spans="1:14" x14ac:dyDescent="0.25">
      <c r="A52" s="35" t="s">
        <v>63</v>
      </c>
      <c r="B52" s="36"/>
      <c r="C52" s="37"/>
      <c r="D52" s="28">
        <v>7</v>
      </c>
      <c r="E52" s="5">
        <v>1295.6400000000001</v>
      </c>
      <c r="F52" s="3">
        <f t="shared" si="0"/>
        <v>10429.902</v>
      </c>
      <c r="G52">
        <v>56.73</v>
      </c>
      <c r="H52" s="3">
        <f t="shared" si="1"/>
        <v>456.67649999999992</v>
      </c>
      <c r="I52" s="16">
        <v>49.410800000000002</v>
      </c>
      <c r="J52" s="16">
        <f t="shared" si="2"/>
        <v>397.75693999999999</v>
      </c>
      <c r="K52" s="5">
        <v>90</v>
      </c>
      <c r="L52" s="7">
        <f t="shared" si="3"/>
        <v>630</v>
      </c>
      <c r="M52" s="5"/>
      <c r="N52" s="4"/>
    </row>
    <row r="53" spans="1:14" x14ac:dyDescent="0.25">
      <c r="A53" s="35" t="s">
        <v>45</v>
      </c>
      <c r="B53" s="36"/>
      <c r="C53" s="37"/>
      <c r="D53" s="28">
        <v>50</v>
      </c>
      <c r="E53" s="5"/>
      <c r="F53" s="3">
        <f t="shared" si="0"/>
        <v>0</v>
      </c>
      <c r="G53" s="5"/>
      <c r="H53" s="3">
        <f t="shared" si="1"/>
        <v>0</v>
      </c>
      <c r="I53" s="16"/>
      <c r="J53" s="16">
        <f t="shared" si="2"/>
        <v>0</v>
      </c>
      <c r="K53" s="5"/>
      <c r="L53" s="7">
        <f t="shared" si="3"/>
        <v>0</v>
      </c>
      <c r="M53" s="5"/>
      <c r="N53" s="4"/>
    </row>
    <row r="54" spans="1:14" x14ac:dyDescent="0.25">
      <c r="A54" s="35" t="s">
        <v>64</v>
      </c>
      <c r="B54" s="36"/>
      <c r="C54" s="37"/>
      <c r="D54" s="28">
        <v>14</v>
      </c>
      <c r="E54" s="5"/>
      <c r="F54" s="3">
        <f t="shared" si="0"/>
        <v>0</v>
      </c>
      <c r="G54" s="5">
        <v>38.872860000000003</v>
      </c>
      <c r="H54" s="3">
        <f t="shared" si="1"/>
        <v>625.85304599999995</v>
      </c>
      <c r="I54" s="16"/>
      <c r="J54" s="16">
        <f t="shared" si="2"/>
        <v>0</v>
      </c>
      <c r="K54" s="5">
        <v>63</v>
      </c>
      <c r="L54" s="7">
        <f t="shared" si="3"/>
        <v>882</v>
      </c>
      <c r="M54" s="5"/>
      <c r="N54" s="4"/>
    </row>
    <row r="55" spans="1:14" x14ac:dyDescent="0.25">
      <c r="A55" s="35"/>
      <c r="B55" s="36"/>
      <c r="C55" s="37"/>
      <c r="D55" s="28"/>
      <c r="E55" s="5"/>
      <c r="F55" s="3">
        <f t="shared" si="0"/>
        <v>0</v>
      </c>
      <c r="G55" s="5"/>
      <c r="H55" s="3">
        <f t="shared" si="1"/>
        <v>0</v>
      </c>
      <c r="I55" s="16"/>
      <c r="J55" s="16">
        <f t="shared" si="2"/>
        <v>0</v>
      </c>
      <c r="K55" s="5"/>
      <c r="L55" s="7">
        <f t="shared" si="3"/>
        <v>0</v>
      </c>
      <c r="M55" s="5"/>
      <c r="N55" s="4"/>
    </row>
    <row r="56" spans="1:14" x14ac:dyDescent="0.25">
      <c r="A56" s="35"/>
      <c r="B56" s="36"/>
      <c r="C56" s="37"/>
      <c r="D56" s="28"/>
      <c r="E56" s="5"/>
      <c r="F56" s="3"/>
      <c r="G56" s="5"/>
      <c r="H56" s="3">
        <f t="shared" si="1"/>
        <v>0</v>
      </c>
      <c r="I56" s="16"/>
      <c r="J56" s="16"/>
      <c r="K56" s="5"/>
      <c r="L56" s="4"/>
      <c r="M56" s="5"/>
      <c r="N56" s="4"/>
    </row>
    <row r="57" spans="1:14" ht="15.75" thickBot="1" x14ac:dyDescent="0.3">
      <c r="A57" s="79" t="s">
        <v>0</v>
      </c>
      <c r="B57" s="80"/>
      <c r="C57" s="80"/>
      <c r="D57" s="80"/>
      <c r="E57" s="71">
        <f>SUM(F10:F56)</f>
        <v>51294.519499999988</v>
      </c>
      <c r="F57" s="81"/>
      <c r="G57" s="71">
        <f>SUM(H10:H56)</f>
        <v>26068.003764000001</v>
      </c>
      <c r="H57" s="72"/>
      <c r="I57" s="77">
        <f>SUM(J10:J55)</f>
        <v>34253.897239999991</v>
      </c>
      <c r="J57" s="78"/>
      <c r="K57" s="71">
        <f>SUM(L10:L56)</f>
        <v>24601</v>
      </c>
      <c r="L57" s="72"/>
      <c r="M57" s="12"/>
      <c r="N57" s="4"/>
    </row>
    <row r="58" spans="1:14" ht="15.75" thickBot="1" x14ac:dyDescent="0.3">
      <c r="A58" s="73" t="s">
        <v>18</v>
      </c>
      <c r="B58" s="74"/>
      <c r="C58" s="74"/>
      <c r="D58" s="74"/>
      <c r="E58" s="75" t="s">
        <v>68</v>
      </c>
      <c r="F58" s="76"/>
      <c r="G58" s="75" t="s">
        <v>68</v>
      </c>
      <c r="H58" s="76"/>
      <c r="I58" s="75" t="s">
        <v>69</v>
      </c>
      <c r="J58" s="76"/>
      <c r="K58" s="75" t="s">
        <v>70</v>
      </c>
      <c r="L58" s="76"/>
      <c r="M58" s="15"/>
      <c r="N58" s="15"/>
    </row>
    <row r="59" spans="1:14" x14ac:dyDescent="0.25">
      <c r="F59" s="11"/>
    </row>
  </sheetData>
  <mergeCells count="81">
    <mergeCell ref="A55:C55"/>
    <mergeCell ref="A56:C56"/>
    <mergeCell ref="A57:D57"/>
    <mergeCell ref="E57:F57"/>
    <mergeCell ref="A52:C52"/>
    <mergeCell ref="A53:C53"/>
    <mergeCell ref="A54:C54"/>
    <mergeCell ref="G57:H57"/>
    <mergeCell ref="K57:L57"/>
    <mergeCell ref="A58:D58"/>
    <mergeCell ref="E58:F58"/>
    <mergeCell ref="G58:H58"/>
    <mergeCell ref="K58:L58"/>
    <mergeCell ref="I57:J57"/>
    <mergeCell ref="I58:J58"/>
    <mergeCell ref="A49:C49"/>
    <mergeCell ref="A50:C50"/>
    <mergeCell ref="A51:C51"/>
    <mergeCell ref="A46:C46"/>
    <mergeCell ref="A47:C47"/>
    <mergeCell ref="A48:C48"/>
    <mergeCell ref="A43:C43"/>
    <mergeCell ref="A44:C44"/>
    <mergeCell ref="A45:C45"/>
    <mergeCell ref="A40:C40"/>
    <mergeCell ref="A41:C41"/>
    <mergeCell ref="A42:C42"/>
    <mergeCell ref="A37:C37"/>
    <mergeCell ref="A38:C38"/>
    <mergeCell ref="A39:C39"/>
    <mergeCell ref="A34:C34"/>
    <mergeCell ref="A35:C35"/>
    <mergeCell ref="A36:C36"/>
    <mergeCell ref="A31:C31"/>
    <mergeCell ref="A32:C32"/>
    <mergeCell ref="A33:C33"/>
    <mergeCell ref="A28:C28"/>
    <mergeCell ref="A29:C29"/>
    <mergeCell ref="A30:C30"/>
    <mergeCell ref="A25:C25"/>
    <mergeCell ref="A26:C26"/>
    <mergeCell ref="A27:C27"/>
    <mergeCell ref="A22:C22"/>
    <mergeCell ref="A23:C23"/>
    <mergeCell ref="A24:C24"/>
    <mergeCell ref="A19:C19"/>
    <mergeCell ref="A20:C20"/>
    <mergeCell ref="A21:C21"/>
    <mergeCell ref="A16:C16"/>
    <mergeCell ref="A17:C17"/>
    <mergeCell ref="A18:C18"/>
    <mergeCell ref="N8:N9"/>
    <mergeCell ref="M7:N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E7:F7"/>
    <mergeCell ref="G7:H7"/>
    <mergeCell ref="I7:J7"/>
    <mergeCell ref="K7:L7"/>
    <mergeCell ref="A1:B6"/>
    <mergeCell ref="E5:J6"/>
    <mergeCell ref="A13:C13"/>
    <mergeCell ref="A14:C14"/>
    <mergeCell ref="A15:C15"/>
    <mergeCell ref="A7:C9"/>
    <mergeCell ref="D7:D9"/>
    <mergeCell ref="A12:C12"/>
    <mergeCell ref="A11:C11"/>
    <mergeCell ref="A10:C10"/>
    <mergeCell ref="C1:J4"/>
    <mergeCell ref="C5:D6"/>
    <mergeCell ref="K1:L2"/>
    <mergeCell ref="K3:L4"/>
    <mergeCell ref="K5:L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40"/>
  <sheetViews>
    <sheetView showGridLines="0" workbookViewId="0">
      <selection activeCell="B3" sqref="B3:B4"/>
    </sheetView>
  </sheetViews>
  <sheetFormatPr baseColWidth="10" defaultRowHeight="15" x14ac:dyDescent="0.25"/>
  <cols>
    <col min="2" max="2" width="25.140625" customWidth="1"/>
    <col min="3" max="3" width="42.7109375" bestFit="1" customWidth="1"/>
    <col min="4" max="4" width="25.42578125" bestFit="1" customWidth="1"/>
    <col min="5" max="8" width="3.28515625" customWidth="1"/>
    <col min="9" max="12" width="4.140625" customWidth="1"/>
    <col min="13" max="16" width="4.7109375" customWidth="1"/>
    <col min="17" max="20" width="4.28515625" customWidth="1"/>
  </cols>
  <sheetData>
    <row r="1" spans="2:20" x14ac:dyDescent="0.25">
      <c r="C1" s="85" t="s">
        <v>12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2:20" ht="30" customHeight="1" x14ac:dyDescent="0.25"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2:20" x14ac:dyDescent="0.25">
      <c r="B3" s="82" t="s">
        <v>1</v>
      </c>
      <c r="C3" s="82" t="s">
        <v>2</v>
      </c>
      <c r="D3" s="83" t="s">
        <v>8</v>
      </c>
      <c r="E3" s="87" t="s">
        <v>3</v>
      </c>
      <c r="F3" s="87"/>
      <c r="G3" s="87"/>
      <c r="H3" s="87"/>
      <c r="I3" s="87" t="s">
        <v>4</v>
      </c>
      <c r="J3" s="87"/>
      <c r="K3" s="87"/>
      <c r="L3" s="87"/>
      <c r="M3" s="87" t="s">
        <v>5</v>
      </c>
      <c r="N3" s="87"/>
      <c r="O3" s="87"/>
      <c r="P3" s="87"/>
      <c r="Q3" s="87" t="s">
        <v>6</v>
      </c>
      <c r="R3" s="87"/>
      <c r="S3" s="87"/>
      <c r="T3" s="87"/>
    </row>
    <row r="4" spans="2:20" x14ac:dyDescent="0.25">
      <c r="B4" s="82"/>
      <c r="C4" s="82"/>
      <c r="D4" s="84"/>
      <c r="E4" s="2">
        <v>1</v>
      </c>
      <c r="F4" s="2">
        <v>2</v>
      </c>
      <c r="G4" s="2">
        <v>3</v>
      </c>
      <c r="H4" s="2">
        <v>4</v>
      </c>
      <c r="I4" s="2">
        <v>1</v>
      </c>
      <c r="J4" s="2">
        <v>2</v>
      </c>
      <c r="K4" s="2">
        <v>3</v>
      </c>
      <c r="L4" s="2">
        <v>4</v>
      </c>
      <c r="M4" s="2">
        <v>1</v>
      </c>
      <c r="N4" s="2">
        <v>2</v>
      </c>
      <c r="O4" s="2">
        <v>3</v>
      </c>
      <c r="P4" s="2">
        <v>4</v>
      </c>
      <c r="Q4" s="2">
        <v>1</v>
      </c>
      <c r="R4" s="2">
        <v>2</v>
      </c>
      <c r="S4" s="2">
        <v>3</v>
      </c>
      <c r="T4" s="2">
        <v>4</v>
      </c>
    </row>
    <row r="5" spans="2:20" ht="25.5" customHeight="1" x14ac:dyDescent="0.25">
      <c r="B5" s="1" t="s">
        <v>7</v>
      </c>
      <c r="C5" s="1" t="s">
        <v>10</v>
      </c>
      <c r="D5" s="1" t="s">
        <v>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25.5" customHeight="1" x14ac:dyDescent="0.25">
      <c r="B6" s="1" t="s">
        <v>11</v>
      </c>
      <c r="C6" s="1" t="s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ht="25.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25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25.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0" ht="25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25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0" ht="25.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2:20" ht="25.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25.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2:20" ht="25.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25.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 ht="25.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25.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25.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25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25.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25.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5.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</sheetData>
  <mergeCells count="8">
    <mergeCell ref="B3:B4"/>
    <mergeCell ref="C3:C4"/>
    <mergeCell ref="D3:D4"/>
    <mergeCell ref="C1:T2"/>
    <mergeCell ref="E3:H3"/>
    <mergeCell ref="I3:L3"/>
    <mergeCell ref="M3:P3"/>
    <mergeCell ref="Q3:T3"/>
  </mergeCells>
  <conditionalFormatting sqref="E5:T1048576">
    <cfRule type="containsText" dxfId="1" priority="1" operator="containsText" text="E">
      <formula>NOT(ISERROR(SEARCH("E",E5)))</formula>
    </cfRule>
    <cfRule type="containsText" dxfId="0" priority="2" operator="containsText" text="P">
      <formula>NOT(ISERROR(SEARCH("P",E5)))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ferreterias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Ramiro Lòpez</cp:lastModifiedBy>
  <cp:lastPrinted>2022-02-05T01:23:32Z</cp:lastPrinted>
  <dcterms:created xsi:type="dcterms:W3CDTF">2015-06-05T18:19:34Z</dcterms:created>
  <dcterms:modified xsi:type="dcterms:W3CDTF">2023-03-09T16:45:10Z</dcterms:modified>
</cp:coreProperties>
</file>