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9EC13203-A2F3-4937-BF09-F8FEDAE0E20F}" xr6:coauthVersionLast="47" xr6:coauthVersionMax="47" xr10:uidLastSave="{00000000-0000-0000-0000-000000000000}"/>
  <bookViews>
    <workbookView xWindow="0" yWindow="0" windowWidth="20490" windowHeight="7425" tabRatio="729" firstSheet="1" activeTab="1" xr2:uid="{00000000-000D-0000-FFFF-FFFF00000000}"/>
  </bookViews>
  <sheets>
    <sheet name="LIQUIDACION CAJA CHICA" sheetId="13" r:id="rId1"/>
    <sheet name="ARQUEO DE MONEDA" sheetId="19" r:id="rId2"/>
  </sheets>
  <definedNames>
    <definedName name="_xlnm._FilterDatabase" localSheetId="0" hidden="1">'LIQUIDACION CAJA CHICA'!$A$14:$W$14</definedName>
    <definedName name="_xlnm.Print_Area" localSheetId="0">'LIQUIDACION CAJA CHICA'!$A$1:$K$56</definedName>
    <definedName name="FinalSemana" localSheetId="0">'LIQUIDACION CAJA CHICA'!$C$10</definedName>
    <definedName name="FinalSemana">#REF!</definedName>
    <definedName name="TasaKilometraje" localSheetId="0">'LIQUIDACION CAJA CHICA'!$C$11</definedName>
    <definedName name="TasaKilometraj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3" l="1"/>
  <c r="K22" i="13" s="1"/>
  <c r="I21" i="13"/>
  <c r="I20" i="13"/>
  <c r="I19" i="13"/>
  <c r="I18" i="13"/>
  <c r="K18" i="13" s="1"/>
  <c r="I17" i="13"/>
  <c r="K17" i="13" s="1"/>
  <c r="I16" i="13"/>
  <c r="K16" i="13" s="1"/>
  <c r="I15" i="13"/>
  <c r="K15" i="13" s="1"/>
  <c r="I51" i="13"/>
  <c r="K51" i="13" s="1"/>
  <c r="I50" i="13"/>
  <c r="K50" i="13" s="1"/>
  <c r="I49" i="13"/>
  <c r="I48" i="13"/>
  <c r="I47" i="13"/>
  <c r="K47" i="13" s="1"/>
  <c r="I46" i="13"/>
  <c r="K46" i="13" s="1"/>
  <c r="I45" i="13"/>
  <c r="K45" i="13" s="1"/>
  <c r="I44" i="13"/>
  <c r="K44" i="13" s="1"/>
  <c r="I43" i="13"/>
  <c r="K43" i="13" s="1"/>
  <c r="I42" i="13"/>
  <c r="K42" i="13" s="1"/>
  <c r="I41" i="13"/>
  <c r="I40" i="13"/>
  <c r="I39" i="13"/>
  <c r="I38" i="13"/>
  <c r="K38" i="13" s="1"/>
  <c r="I37" i="13"/>
  <c r="I36" i="13"/>
  <c r="K36" i="13" s="1"/>
  <c r="I35" i="13"/>
  <c r="K35" i="13" s="1"/>
  <c r="I34" i="13"/>
  <c r="I33" i="13"/>
  <c r="I32" i="13"/>
  <c r="I31" i="13"/>
  <c r="I30" i="13"/>
  <c r="K30" i="13" s="1"/>
  <c r="I29" i="13"/>
  <c r="K29" i="13" s="1"/>
  <c r="I28" i="13"/>
  <c r="K28" i="13" s="1"/>
  <c r="I27" i="13"/>
  <c r="K27" i="13" s="1"/>
  <c r="I26" i="13"/>
  <c r="K26" i="13" s="1"/>
  <c r="I25" i="13"/>
  <c r="I24" i="13"/>
  <c r="I23" i="13"/>
  <c r="K20" i="13"/>
  <c r="K19" i="13"/>
  <c r="K49" i="13"/>
  <c r="K48" i="13"/>
  <c r="K41" i="13"/>
  <c r="K40" i="13"/>
  <c r="K39" i="13"/>
  <c r="K37" i="13"/>
  <c r="K34" i="13"/>
  <c r="K33" i="13"/>
  <c r="K32" i="13"/>
  <c r="K31" i="13"/>
  <c r="K25" i="13"/>
  <c r="K24" i="13"/>
  <c r="K23" i="13"/>
  <c r="K21" i="13"/>
  <c r="J53" i="13" l="1"/>
  <c r="H53" i="13"/>
  <c r="G53" i="13"/>
  <c r="I52" i="13"/>
  <c r="K52" i="13" s="1"/>
  <c r="K53" i="13" s="1"/>
  <c r="I53" i="13" l="1"/>
  <c r="D22" i="19"/>
  <c r="D21" i="19"/>
  <c r="D20" i="19"/>
  <c r="D19" i="19"/>
  <c r="D18" i="19"/>
  <c r="D17" i="19"/>
  <c r="D16" i="19"/>
  <c r="D15" i="19"/>
  <c r="D14" i="19"/>
  <c r="D23" i="19" l="1"/>
  <c r="K58" i="13"/>
  <c r="I58" i="13"/>
  <c r="K62" i="13"/>
  <c r="K60" i="13" l="1"/>
  <c r="K64" i="13" s="1"/>
  <c r="K56" i="13" l="1"/>
  <c r="D27" i="19" s="1"/>
  <c r="D29" i="19" l="1"/>
  <c r="D30" i="19" s="1"/>
</calcChain>
</file>

<file path=xl/sharedStrings.xml><?xml version="1.0" encoding="utf-8"?>
<sst xmlns="http://schemas.openxmlformats.org/spreadsheetml/2006/main" count="43" uniqueCount="42">
  <si>
    <t>GESTIoN FINANCIERA</t>
  </si>
  <si>
    <t xml:space="preserve">
EC-FIN-F-02
REV-0
FEB-2023</t>
  </si>
  <si>
    <t>LIQUIDACION CAJA CHICA</t>
  </si>
  <si>
    <t>INFORME DE GASTOS</t>
  </si>
  <si>
    <t>EMPLEADO:</t>
  </si>
  <si>
    <t>DEPARTAMENTO:</t>
  </si>
  <si>
    <t>NUMERO DE FONDO:</t>
  </si>
  <si>
    <t>FECHA:</t>
  </si>
  <si>
    <t>FONDO CAJA CHICA:</t>
  </si>
  <si>
    <t>Fecha</t>
  </si>
  <si>
    <t>Proveedor</t>
  </si>
  <si>
    <t>DOC</t>
  </si>
  <si>
    <t>RUC</t>
  </si>
  <si>
    <t>NUM DOCUMENTO</t>
  </si>
  <si>
    <t>DESCRIPCION</t>
  </si>
  <si>
    <t>SUB 12%</t>
  </si>
  <si>
    <t>SUBT 0%</t>
  </si>
  <si>
    <t>IVA</t>
  </si>
  <si>
    <t xml:space="preserve">RETENCION </t>
  </si>
  <si>
    <t>TOTAL</t>
  </si>
  <si>
    <t>DIARIO CONTABLE</t>
  </si>
  <si>
    <t>OBSERVACIONES</t>
  </si>
  <si>
    <t>SUBTOTALES</t>
  </si>
  <si>
    <t>GASTOS TOTALES</t>
  </si>
  <si>
    <t xml:space="preserve">OBSERVACIONES: </t>
  </si>
  <si>
    <t>BASE 0%</t>
  </si>
  <si>
    <t>BASE 12%</t>
  </si>
  <si>
    <t>IVA 12%</t>
  </si>
  <si>
    <t>ANTICIPOS Y RETENCIONES</t>
  </si>
  <si>
    <t>REEMBOLSO TOTAL</t>
  </si>
  <si>
    <t>GESTION FINANCIERA</t>
  </si>
  <si>
    <t>Quito, 1 de febrero del 2023</t>
  </si>
  <si>
    <t>ARQUEO MONETARIO</t>
  </si>
  <si>
    <t>Q</t>
  </si>
  <si>
    <t>Valor</t>
  </si>
  <si>
    <t>Total</t>
  </si>
  <si>
    <t>DOCUMENTOS</t>
  </si>
  <si>
    <t>TOTAL CAJA CHICA</t>
  </si>
  <si>
    <t>DIFERENCIA</t>
  </si>
  <si>
    <t>Entrega</t>
  </si>
  <si>
    <t>Recibe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</si>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</sst>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;[Red]&quot;$&quot;\-#,##0.00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_(* #,##0.00_);_(* \(#,##0.00\);_(* &quot;-&quot;??_);_(@_)"/>
    <numFmt numFmtId="168" formatCode="dddd"/>
    <numFmt numFmtId="169" formatCode="&quot;$&quot;#,##0.00_);\(&quot;$&quot;#,##0.00\)"/>
    <numFmt numFmtId="170" formatCode="0.0000"/>
  </numFmts>
  <fonts count="30">
    <font>
      <sz val="9"/>
      <color theme="3"/>
      <name val="Calibri"/>
      <family val="2"/>
      <scheme val="minor"/>
    </font>
    <font>
      <sz val="36"/>
      <color theme="3" tint="0.39994506668294322"/>
      <name val="Calibri Light"/>
      <family val="1"/>
      <scheme val="major"/>
    </font>
    <font>
      <sz val="9"/>
      <color theme="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1" tint="0.1499679555650502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b/>
      <sz val="10"/>
      <color theme="3" tint="0.39994506668294322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i/>
      <sz val="8"/>
      <color theme="1" tint="0.499984740745262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3"/>
      <name val="Times New Roman"/>
      <family val="1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</font>
    <font>
      <b/>
      <sz val="12"/>
      <color theme="3"/>
      <name val="Calibri"/>
      <family val="2"/>
    </font>
    <font>
      <b/>
      <sz val="14"/>
      <color theme="3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3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4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3" tint="0.59996337778862885"/>
      </left>
      <right style="thin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dotted">
        <color theme="3" tint="0.59996337778862885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theme="3" tint="0.59996337778862885"/>
      </left>
      <right/>
      <top/>
      <bottom style="thin">
        <color theme="0" tint="-0.14996795556505021"/>
      </bottom>
      <diagonal/>
    </border>
    <border>
      <left style="thin">
        <color theme="3" tint="0.59996337778862885"/>
      </left>
      <right/>
      <top/>
      <bottom style="dotted">
        <color theme="3" tint="0.59996337778862885"/>
      </bottom>
      <diagonal/>
    </border>
  </borders>
  <cellStyleXfs count="10">
    <xf numFmtId="0" fontId="0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0" fontId="1" fillId="0" borderId="0" applyNumberFormat="0" applyFill="0" applyAlignment="0" applyProtection="0"/>
    <xf numFmtId="0" fontId="9" fillId="0" borderId="0" applyNumberFormat="0" applyFill="0" applyBorder="0" applyProtection="0">
      <alignment vertical="center"/>
    </xf>
    <xf numFmtId="0" fontId="5" fillId="2" borderId="0" applyNumberFormat="0" applyAlignment="0" applyProtection="0"/>
    <xf numFmtId="0" fontId="4" fillId="0" borderId="0" applyNumberFormat="0" applyFill="0" applyBorder="0" applyProtection="0">
      <alignment horizontal="left" vertical="center"/>
    </xf>
    <xf numFmtId="0" fontId="7" fillId="3" borderId="0" applyNumberFormat="0" applyFont="0" applyBorder="0" applyAlignment="0" applyProtection="0">
      <alignment vertical="center"/>
    </xf>
    <xf numFmtId="169" fontId="10" fillId="4" borderId="2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65" fontId="2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1" fillId="0" borderId="0" xfId="2"/>
    <xf numFmtId="0" fontId="3" fillId="0" borderId="0" xfId="0" applyFont="1" applyAlignment="1">
      <alignment horizontal="right" vertical="center"/>
    </xf>
    <xf numFmtId="0" fontId="4" fillId="0" borderId="0" xfId="5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2" fontId="0" fillId="0" borderId="0" xfId="0" applyNumberFormat="1">
      <alignment vertical="center"/>
    </xf>
    <xf numFmtId="167" fontId="4" fillId="0" borderId="0" xfId="1" applyFont="1" applyAlignment="1">
      <alignment horizontal="left" vertical="center"/>
    </xf>
    <xf numFmtId="168" fontId="5" fillId="0" borderId="0" xfId="4" applyNumberFormat="1" applyFill="1" applyAlignment="1">
      <alignment horizontal="center" vertical="center"/>
    </xf>
    <xf numFmtId="168" fontId="5" fillId="2" borderId="0" xfId="4" applyNumberFormat="1" applyAlignment="1">
      <alignment horizontal="center" vertical="center"/>
    </xf>
    <xf numFmtId="4" fontId="8" fillId="4" borderId="2" xfId="0" applyNumberFormat="1" applyFont="1" applyFill="1" applyBorder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169" fontId="10" fillId="4" borderId="2" xfId="7">
      <alignment vertical="center"/>
    </xf>
    <xf numFmtId="4" fontId="10" fillId="4" borderId="2" xfId="7" applyNumberFormat="1">
      <alignment vertical="center"/>
    </xf>
    <xf numFmtId="4" fontId="9" fillId="0" borderId="0" xfId="3" applyNumberFormat="1" applyAlignment="1">
      <alignment horizontal="right" vertical="center"/>
    </xf>
    <xf numFmtId="2" fontId="10" fillId="4" borderId="2" xfId="7" applyNumberFormat="1">
      <alignment vertical="center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4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>
      <alignment vertical="center"/>
    </xf>
    <xf numFmtId="4" fontId="0" fillId="0" borderId="0" xfId="0" applyNumberFormat="1" applyAlignment="1">
      <alignment horizontal="center" vertical="center"/>
    </xf>
    <xf numFmtId="167" fontId="0" fillId="0" borderId="0" xfId="1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67" fontId="15" fillId="0" borderId="0" xfId="1" applyFont="1" applyAlignment="1">
      <alignment vertical="center"/>
    </xf>
    <xf numFmtId="167" fontId="16" fillId="0" borderId="0" xfId="1" applyFont="1" applyAlignment="1">
      <alignment vertical="center"/>
    </xf>
    <xf numFmtId="0" fontId="16" fillId="0" borderId="0" xfId="0" applyFont="1">
      <alignment vertical="center"/>
    </xf>
    <xf numFmtId="169" fontId="8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0" fontId="15" fillId="0" borderId="22" xfId="0" applyFont="1" applyBorder="1" applyAlignment="1">
      <alignment horizontal="center" vertical="center"/>
    </xf>
    <xf numFmtId="0" fontId="0" fillId="0" borderId="26" xfId="0" applyBorder="1">
      <alignment vertical="center"/>
    </xf>
    <xf numFmtId="2" fontId="0" fillId="0" borderId="25" xfId="0" applyNumberFormat="1" applyBorder="1">
      <alignment vertical="center"/>
    </xf>
    <xf numFmtId="166" fontId="0" fillId="0" borderId="0" xfId="0" applyNumberFormat="1">
      <alignment vertical="center"/>
    </xf>
    <xf numFmtId="167" fontId="15" fillId="0" borderId="0" xfId="0" applyNumberFormat="1" applyFont="1">
      <alignment vertical="center"/>
    </xf>
    <xf numFmtId="16" fontId="0" fillId="0" borderId="1" xfId="0" quotePrefix="1" applyNumberFormat="1" applyBorder="1" applyAlignment="1">
      <alignment horizontal="left" vertical="center"/>
    </xf>
    <xf numFmtId="0" fontId="22" fillId="0" borderId="3" xfId="8" applyFont="1" applyBorder="1">
      <alignment vertical="center"/>
    </xf>
    <xf numFmtId="0" fontId="0" fillId="0" borderId="0" xfId="0" applyAlignment="1">
      <alignment horizontal="left" vertical="center"/>
    </xf>
    <xf numFmtId="168" fontId="23" fillId="2" borderId="0" xfId="4" applyNumberFormat="1" applyFont="1" applyAlignment="1">
      <alignment horizontal="center" vertical="center"/>
    </xf>
    <xf numFmtId="167" fontId="0" fillId="0" borderId="25" xfId="1" applyFont="1" applyBorder="1" applyAlignment="1">
      <alignment vertical="center"/>
    </xf>
    <xf numFmtId="167" fontId="0" fillId="0" borderId="23" xfId="1" applyFont="1" applyBorder="1" applyAlignment="1">
      <alignment vertical="center"/>
    </xf>
    <xf numFmtId="167" fontId="0" fillId="0" borderId="24" xfId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2" fontId="15" fillId="0" borderId="0" xfId="0" applyNumberFormat="1" applyFont="1" applyBorder="1">
      <alignment vertical="center"/>
    </xf>
    <xf numFmtId="0" fontId="24" fillId="0" borderId="0" xfId="0" applyFont="1">
      <alignment vertical="center"/>
    </xf>
    <xf numFmtId="170" fontId="0" fillId="0" borderId="0" xfId="0" applyNumberFormat="1">
      <alignment vertical="center"/>
    </xf>
    <xf numFmtId="49" fontId="26" fillId="0" borderId="9" xfId="6" applyNumberFormat="1" applyFont="1" applyFill="1" applyBorder="1" applyAlignment="1">
      <alignment horizontal="center" vertical="center"/>
    </xf>
    <xf numFmtId="49" fontId="26" fillId="0" borderId="9" xfId="0" quotePrefix="1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>
      <alignment vertical="center"/>
    </xf>
    <xf numFmtId="167" fontId="26" fillId="0" borderId="10" xfId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164" fontId="27" fillId="0" borderId="0" xfId="0" applyNumberFormat="1" applyFont="1">
      <alignment vertical="center"/>
    </xf>
    <xf numFmtId="165" fontId="15" fillId="0" borderId="22" xfId="9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67" fontId="0" fillId="0" borderId="0" xfId="1" applyFont="1" applyBorder="1" applyAlignment="1">
      <alignment vertical="center"/>
    </xf>
    <xf numFmtId="2" fontId="0" fillId="0" borderId="0" xfId="0" applyNumberFormat="1" applyBorder="1">
      <alignment vertical="center"/>
    </xf>
    <xf numFmtId="165" fontId="15" fillId="0" borderId="0" xfId="9" applyFont="1" applyBorder="1" applyAlignment="1">
      <alignment vertical="center"/>
    </xf>
    <xf numFmtId="4" fontId="26" fillId="0" borderId="30" xfId="0" applyNumberFormat="1" applyFont="1" applyFill="1" applyBorder="1">
      <alignment vertical="center"/>
    </xf>
    <xf numFmtId="4" fontId="26" fillId="0" borderId="10" xfId="0" applyNumberFormat="1" applyFont="1" applyFill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28" fillId="0" borderId="0" xfId="0" applyFont="1">
      <alignment vertical="center"/>
    </xf>
    <xf numFmtId="167" fontId="0" fillId="0" borderId="0" xfId="1" applyFont="1" applyBorder="1" applyAlignment="1">
      <alignment horizontal="center" vertical="center"/>
    </xf>
    <xf numFmtId="167" fontId="15" fillId="0" borderId="0" xfId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5" borderId="0" xfId="0" applyFont="1" applyFill="1">
      <alignment vertical="center"/>
    </xf>
    <xf numFmtId="49" fontId="26" fillId="0" borderId="0" xfId="6" applyNumberFormat="1" applyFont="1" applyFill="1" applyBorder="1" applyAlignment="1">
      <alignment horizontal="center" vertical="center"/>
    </xf>
    <xf numFmtId="49" fontId="26" fillId="0" borderId="0" xfId="0" quotePrefix="1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>
      <alignment vertical="center"/>
    </xf>
    <xf numFmtId="167" fontId="26" fillId="0" borderId="0" xfId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horizontal="center" vertical="center"/>
    </xf>
    <xf numFmtId="49" fontId="26" fillId="0" borderId="9" xfId="0" quotePrefix="1" applyNumberFormat="1" applyFont="1" applyBorder="1" applyAlignment="1">
      <alignment horizontal="center" vertical="center"/>
    </xf>
    <xf numFmtId="165" fontId="0" fillId="0" borderId="0" xfId="0" applyNumberFormat="1" applyBorder="1">
      <alignment vertical="center"/>
    </xf>
    <xf numFmtId="0" fontId="25" fillId="0" borderId="0" xfId="0" applyFont="1" applyFill="1" applyBorder="1">
      <alignment vertical="center"/>
    </xf>
    <xf numFmtId="167" fontId="29" fillId="0" borderId="0" xfId="0" applyNumberFormat="1" applyFont="1" applyAlignment="1">
      <alignment horizontal="left" vertical="center"/>
    </xf>
    <xf numFmtId="0" fontId="26" fillId="0" borderId="10" xfId="0" applyFont="1" applyBorder="1">
      <alignment vertical="center"/>
    </xf>
    <xf numFmtId="14" fontId="26" fillId="0" borderId="10" xfId="0" applyNumberFormat="1" applyFont="1" applyBorder="1">
      <alignment vertical="center"/>
    </xf>
    <xf numFmtId="0" fontId="9" fillId="0" borderId="0" xfId="3" applyAlignment="1">
      <alignment horizontal="left" vertical="center"/>
    </xf>
    <xf numFmtId="0" fontId="0" fillId="0" borderId="2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0">
    <cellStyle name="Do Not Type" xfId="6" xr:uid="{00000000-0005-0000-0000-000000000000}"/>
    <cellStyle name="Encabezado 1" xfId="2" builtinId="16"/>
    <cellStyle name="Input Custom" xfId="5" xr:uid="{00000000-0005-0000-0000-000002000000}"/>
    <cellStyle name="Instructions" xfId="8" xr:uid="{00000000-0005-0000-0000-000003000000}"/>
    <cellStyle name="Millares" xfId="1" builtinId="3"/>
    <cellStyle name="Moneda" xfId="9" builtinId="4"/>
    <cellStyle name="Normal" xfId="0" builtinId="0"/>
    <cellStyle name="Table Totals" xfId="7" xr:uid="{00000000-0005-0000-0000-000007000000}"/>
    <cellStyle name="Título 2" xfId="3" builtinId="17"/>
    <cellStyle name="Título 3" xfId="4" builtinId="18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/>
        <bottom style="dotted">
          <color theme="3" tint="0.5999633777886288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59996337778862885"/>
        </left>
        <right/>
        <top/>
        <bottom style="dotted">
          <color theme="3" tint="0.5999633777886288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scheme val="major"/>
      </font>
      <numFmt numFmtId="4" formatCode="#,##0.00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dotted">
          <color theme="3" tint="0.59996337778862885"/>
        </top>
        <bottom style="dotted">
          <color theme="3" tint="0.59996337778862885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dotted">
          <color theme="3" tint="0.59996337778862885"/>
        </top>
        <bottom style="dotted">
          <color theme="3" tint="0.5999633777886288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scheme val="major"/>
      </font>
      <numFmt numFmtId="4" formatCode="#,##0.00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scheme val="major"/>
      </font>
      <numFmt numFmtId="4" formatCode="#,##0.00"/>
      <fill>
        <patternFill patternType="solid">
          <fgColor indexed="64"/>
          <bgColor theme="4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/>
        <bottom style="dotted">
          <color theme="3" tint="0.5999633777886288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scheme val="major"/>
      </font>
      <numFmt numFmtId="169" formatCode="&quot;$&quot;#,##0.00_);\(&quot;$&quot;#,##0.00\)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4" defaultTableStyle="TableStyleMedium2" defaultPivotStyle="PivotStyleLight16">
    <tableStyle name="informe de gastos" pivot="0" count="3" xr9:uid="{00000000-0011-0000-FFFF-FFFF00000000}">
      <tableStyleElement type="wholeTable" dxfId="35"/>
      <tableStyleElement type="totalRow" dxfId="34"/>
      <tableStyleElement type="lastColumn" dxfId="33"/>
    </tableStyle>
    <tableStyle name="informe de gastos 2" pivot="0" count="3" xr9:uid="{00000000-0011-0000-FFFF-FFFF01000000}">
      <tableStyleElement type="wholeTable" dxfId="32"/>
      <tableStyleElement type="totalRow" dxfId="31"/>
      <tableStyleElement type="lastColumn" dxfId="30"/>
    </tableStyle>
    <tableStyle name="informe de gastos 3" pivot="0" count="3" xr9:uid="{00000000-0011-0000-FFFF-FFFF02000000}">
      <tableStyleElement type="wholeTable" dxfId="29"/>
      <tableStyleElement type="totalRow" dxfId="28"/>
      <tableStyleElement type="lastColumn" dxfId="27"/>
    </tableStyle>
    <tableStyle name="informe de gastos 4" pivot="0" count="3" xr9:uid="{00000000-0011-0000-FFFF-FFFF03000000}">
      <tableStyleElement type="wholeTable" dxfId="26"/>
      <tableStyleElement type="totalRow" dxfId="25"/>
      <tableStyleElement type="lastColumn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423334</xdr:colOff>
      <xdr:row>0</xdr:row>
      <xdr:rowOff>116416</xdr:rowOff>
    </xdr:from>
    <xdr:to>
      <xdr:col>1</xdr:col>
      <xdr:colOff>1365250</xdr:colOff>
      <xdr:row>3</xdr:row>
      <xdr:rowOff>154213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4" y="116416"/>
          <a:ext cx="941916" cy="672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104775</xdr:rowOff>
    </xdr:from>
    <xdr:to>
      <xdr:col>2</xdr:col>
      <xdr:colOff>12700</xdr:colOff>
      <xdr:row>4</xdr:row>
      <xdr:rowOff>150284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04775"/>
          <a:ext cx="803275" cy="655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ransporte5811172023262932258111417202581114172629322325" displayName="Transporte5811172023262932258111417202581114172629322325" ref="B21:M53" headerRowCount="0" totalsRowCount="1">
  <tableColumns count="12">
    <tableColumn id="1" xr3:uid="{00000000-0010-0000-0000-000001000000}" name="Transportation" totalsRowLabel="TOTAL" dataDxfId="22" totalsRowDxfId="23"/>
    <tableColumn id="11" xr3:uid="{00000000-0010-0000-0000-00000B000000}" name="Día 1" dataDxfId="20" totalsRowDxfId="21" dataCellStyle="Do Not Type"/>
    <tableColumn id="12" xr3:uid="{00000000-0010-0000-0000-00000C000000}" name="Día 2" dataDxfId="18" totalsRowDxfId="19"/>
    <tableColumn id="17" xr3:uid="{00000000-0010-0000-0000-000011000000}" name="Día 3" dataDxfId="16" totalsRowDxfId="17" dataCellStyle="Do Not Type"/>
    <tableColumn id="13" xr3:uid="{00000000-0010-0000-0000-00000D000000}" name="Día 4" totalsRowLabel="SUBTOTALES" dataDxfId="14" totalsRowDxfId="15" dataCellStyle="Do Not Type"/>
    <tableColumn id="14" xr3:uid="{00000000-0010-0000-0000-00000E000000}" name="Día 5" totalsRowFunction="custom" dataDxfId="12" totalsRowDxfId="13" dataCellStyle="Millares">
      <totalsRowFormula>SUM(G15:G52)</totalsRowFormula>
    </tableColumn>
    <tableColumn id="15" xr3:uid="{00000000-0010-0000-0000-00000F000000}" name="Día 6" totalsRowFunction="custom" dataDxfId="10" totalsRowDxfId="11" dataCellStyle="Millares">
      <totalsRowFormula>SUM(H15:H52)</totalsRowFormula>
    </tableColumn>
    <tableColumn id="16" xr3:uid="{00000000-0010-0000-0000-000010000000}" name="Día 7" totalsRowFunction="custom" dataDxfId="8" totalsRowDxfId="9" dataCellStyle="Millares">
      <calculatedColumnFormula>+G21*12%</calculatedColumnFormula>
      <totalsRowFormula>SUM(I15:I52)</totalsRowFormula>
    </tableColumn>
    <tableColumn id="3" xr3:uid="{57AC6052-3BAF-4B93-8C04-2ED50D6410D2}" name="Columna2" totalsRowFunction="custom" dataDxfId="6" totalsRowDxfId="7">
      <totalsRowFormula>SUM(J15:J52)</totalsRowFormula>
    </tableColumn>
    <tableColumn id="9" xr3:uid="{00000000-0010-0000-0000-000009000000}" name="Total" totalsRowFunction="custom" dataDxfId="4" totalsRowDxfId="5">
      <calculatedColumnFormula>+G21+H21+I21-J21</calculatedColumnFormula>
      <totalsRowFormula>SUM(K15:K52)</totalsRowFormula>
    </tableColumn>
    <tableColumn id="2" xr3:uid="{40D23401-34C1-406B-8DCD-5BB85A1BF13F}" name="Columna1" dataDxfId="2" totalsRowDxfId="3" dataCellStyle="Millares"/>
    <tableColumn id="4" xr3:uid="{34A0AFF7-3762-450D-ACB3-C68E6A07D64D}" name="Columna3" dataDxfId="0" totalsRowDxfId="1"/>
  </tableColumns>
  <tableStyleInfo name="informe de gastos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autoPageBreaks="0"/>
  </sheetPr>
  <dimension ref="A1:W80"/>
  <sheetViews>
    <sheetView showGridLines="0" zoomScale="55" zoomScaleNormal="55" workbookViewId="0">
      <selection activeCell="C3" sqref="C3:J4"/>
    </sheetView>
  </sheetViews>
  <sheetFormatPr defaultColWidth="10.6640625" defaultRowHeight="16.5" customHeight="1"/>
  <cols>
    <col min="1" max="1" width="15.83203125" customWidth="1"/>
    <col min="2" max="2" width="31.33203125" customWidth="1"/>
    <col min="3" max="3" width="26.33203125" customWidth="1"/>
    <col min="4" max="4" width="16.1640625" style="34" bestFit="1" customWidth="1"/>
    <col min="5" max="5" width="22.83203125" style="34" customWidth="1"/>
    <col min="6" max="6" width="81.5" customWidth="1"/>
    <col min="7" max="7" width="13" customWidth="1"/>
    <col min="8" max="8" width="14.6640625" customWidth="1"/>
    <col min="9" max="9" width="11.83203125" bestFit="1" customWidth="1"/>
    <col min="10" max="10" width="13.83203125" bestFit="1" customWidth="1"/>
    <col min="11" max="11" width="19.83203125" customWidth="1"/>
    <col min="12" max="12" width="34.1640625" customWidth="1"/>
    <col min="13" max="13" width="46" bestFit="1" customWidth="1"/>
    <col min="14" max="14" width="17.83203125" customWidth="1"/>
    <col min="15" max="15" width="21.83203125" bestFit="1" customWidth="1"/>
    <col min="21" max="21" width="14.33203125" bestFit="1" customWidth="1"/>
  </cols>
  <sheetData>
    <row r="1" spans="1:13" ht="16.5" customHeight="1" thickTop="1">
      <c r="B1" s="92"/>
      <c r="C1" s="98" t="s">
        <v>0</v>
      </c>
      <c r="D1" s="99"/>
      <c r="E1" s="99"/>
      <c r="F1" s="99"/>
      <c r="G1" s="99"/>
      <c r="H1" s="99"/>
      <c r="I1" s="99"/>
      <c r="J1" s="100"/>
      <c r="K1" s="95" t="s">
        <v>1</v>
      </c>
    </row>
    <row r="2" spans="1:13" ht="16.5" customHeight="1" thickBot="1">
      <c r="B2" s="93"/>
      <c r="C2" s="101"/>
      <c r="D2" s="102"/>
      <c r="E2" s="102"/>
      <c r="F2" s="102"/>
      <c r="G2" s="102"/>
      <c r="H2" s="102"/>
      <c r="I2" s="102"/>
      <c r="J2" s="103"/>
      <c r="K2" s="96"/>
    </row>
    <row r="3" spans="1:13" ht="16.5" customHeight="1" thickTop="1">
      <c r="B3" s="93"/>
      <c r="C3" s="104" t="s">
        <v>2</v>
      </c>
      <c r="D3" s="105"/>
      <c r="E3" s="105"/>
      <c r="F3" s="105"/>
      <c r="G3" s="105"/>
      <c r="H3" s="105"/>
      <c r="I3" s="105"/>
      <c r="J3" s="106"/>
      <c r="K3" s="96"/>
    </row>
    <row r="4" spans="1:13" ht="21" customHeight="1" thickBot="1">
      <c r="B4" s="94"/>
      <c r="C4" s="107"/>
      <c r="D4" s="108"/>
      <c r="E4" s="108"/>
      <c r="F4" s="108"/>
      <c r="G4" s="108"/>
      <c r="H4" s="108"/>
      <c r="I4" s="108"/>
      <c r="J4" s="109"/>
      <c r="K4" s="97"/>
    </row>
    <row r="5" spans="1:13" ht="16.5" customHeight="1" thickTop="1"/>
    <row r="6" spans="1:13" ht="52.5" customHeight="1">
      <c r="B6" s="1" t="s">
        <v>3</v>
      </c>
    </row>
    <row r="8" spans="1:13" ht="16.5" customHeight="1">
      <c r="B8" s="2" t="s">
        <v>4</v>
      </c>
      <c r="C8" s="3"/>
    </row>
    <row r="9" spans="1:13" ht="16.5" customHeight="1">
      <c r="B9" s="2" t="s">
        <v>5</v>
      </c>
      <c r="C9" s="3"/>
    </row>
    <row r="10" spans="1:13" ht="16.5" customHeight="1">
      <c r="B10" s="2" t="s">
        <v>6</v>
      </c>
      <c r="C10" s="3"/>
      <c r="G10" s="5" t="s">
        <v>7</v>
      </c>
      <c r="H10" s="43"/>
      <c r="I10" s="4"/>
      <c r="J10" s="4"/>
      <c r="K10" s="4"/>
    </row>
    <row r="11" spans="1:13" ht="16.5" customHeight="1">
      <c r="B11" s="2"/>
      <c r="C11" s="3"/>
    </row>
    <row r="12" spans="1:13" ht="16.5" customHeight="1">
      <c r="B12" s="2" t="s">
        <v>8</v>
      </c>
      <c r="C12" s="7"/>
    </row>
    <row r="13" spans="1:13" ht="16.5" customHeight="1">
      <c r="F13" s="8"/>
      <c r="G13" s="8"/>
      <c r="H13" s="8"/>
      <c r="I13" s="8"/>
      <c r="J13" s="8"/>
    </row>
    <row r="14" spans="1:13" ht="16.5" customHeight="1">
      <c r="A14" s="9" t="s">
        <v>9</v>
      </c>
      <c r="B14" s="9" t="s">
        <v>10</v>
      </c>
      <c r="C14" s="9" t="s">
        <v>11</v>
      </c>
      <c r="D14" s="9" t="s">
        <v>12</v>
      </c>
      <c r="E14" s="9" t="s">
        <v>13</v>
      </c>
      <c r="F14" s="9" t="s">
        <v>14</v>
      </c>
      <c r="G14" s="9" t="s">
        <v>15</v>
      </c>
      <c r="H14" s="9" t="s">
        <v>16</v>
      </c>
      <c r="I14" s="9" t="s">
        <v>17</v>
      </c>
      <c r="J14" s="9" t="s">
        <v>18</v>
      </c>
      <c r="K14" s="46" t="s">
        <v>19</v>
      </c>
      <c r="L14" s="46" t="s">
        <v>20</v>
      </c>
      <c r="M14" s="46" t="s">
        <v>21</v>
      </c>
    </row>
    <row r="15" spans="1:13" s="72" customFormat="1" ht="16.5" customHeight="1">
      <c r="A15" s="84"/>
      <c r="B15" s="83"/>
      <c r="C15" s="54"/>
      <c r="D15" s="79"/>
      <c r="E15" s="54"/>
      <c r="F15" s="56"/>
      <c r="G15" s="57"/>
      <c r="H15" s="57"/>
      <c r="I15" s="66">
        <f t="shared" ref="I15:I51" si="0">+G15*12%</f>
        <v>0</v>
      </c>
      <c r="J15" s="66"/>
      <c r="K15" s="66">
        <f t="shared" ref="K15:K51" si="1">+G15+H15+I15-J15</f>
        <v>0</v>
      </c>
      <c r="L15" s="67"/>
      <c r="M15" s="67"/>
    </row>
    <row r="16" spans="1:13" s="72" customFormat="1" ht="16.5" customHeight="1">
      <c r="A16" s="84"/>
      <c r="B16" s="83"/>
      <c r="C16" s="54"/>
      <c r="D16" s="79"/>
      <c r="E16" s="54"/>
      <c r="F16" s="56"/>
      <c r="G16" s="57"/>
      <c r="H16" s="57"/>
      <c r="I16" s="66">
        <f t="shared" si="0"/>
        <v>0</v>
      </c>
      <c r="J16" s="66"/>
      <c r="K16" s="66">
        <f t="shared" si="1"/>
        <v>0</v>
      </c>
      <c r="L16" s="67"/>
      <c r="M16" s="67"/>
    </row>
    <row r="17" spans="1:23" s="72" customFormat="1" ht="12">
      <c r="A17" s="84"/>
      <c r="B17" s="83"/>
      <c r="C17" s="54"/>
      <c r="D17" s="79"/>
      <c r="E17" s="79"/>
      <c r="F17" s="56"/>
      <c r="G17" s="57"/>
      <c r="H17" s="57"/>
      <c r="I17" s="66">
        <f t="shared" si="0"/>
        <v>0</v>
      </c>
      <c r="J17" s="66"/>
      <c r="K17" s="66">
        <f t="shared" si="1"/>
        <v>0</v>
      </c>
      <c r="L17" s="67"/>
      <c r="M17" s="67"/>
    </row>
    <row r="18" spans="1:23" s="72" customFormat="1" ht="12">
      <c r="A18" s="84"/>
      <c r="B18" s="83"/>
      <c r="C18" s="54"/>
      <c r="D18" s="55"/>
      <c r="E18" s="54"/>
      <c r="F18" s="56"/>
      <c r="G18" s="57"/>
      <c r="H18" s="57"/>
      <c r="I18" s="66">
        <f t="shared" si="0"/>
        <v>0</v>
      </c>
      <c r="J18" s="66"/>
      <c r="K18" s="66">
        <f t="shared" si="1"/>
        <v>0</v>
      </c>
      <c r="L18" s="67"/>
      <c r="M18" s="67"/>
    </row>
    <row r="19" spans="1:23" s="72" customFormat="1" ht="12">
      <c r="A19" s="84"/>
      <c r="B19" s="83"/>
      <c r="C19" s="54"/>
      <c r="D19" s="55"/>
      <c r="E19" s="54"/>
      <c r="F19" s="56"/>
      <c r="G19" s="57"/>
      <c r="H19" s="57"/>
      <c r="I19" s="66">
        <f t="shared" si="0"/>
        <v>0</v>
      </c>
      <c r="J19" s="66"/>
      <c r="K19" s="66">
        <f t="shared" si="1"/>
        <v>0</v>
      </c>
      <c r="L19" s="67"/>
      <c r="M19" s="67"/>
    </row>
    <row r="20" spans="1:23" s="72" customFormat="1" ht="12">
      <c r="A20" s="84"/>
      <c r="B20" s="83"/>
      <c r="C20" s="54"/>
      <c r="D20" s="55"/>
      <c r="E20" s="54"/>
      <c r="F20" s="56"/>
      <c r="G20" s="57"/>
      <c r="H20" s="57"/>
      <c r="I20" s="66">
        <f t="shared" si="0"/>
        <v>0</v>
      </c>
      <c r="J20" s="66"/>
      <c r="K20" s="66">
        <f t="shared" si="1"/>
        <v>0</v>
      </c>
      <c r="L20" s="67"/>
      <c r="M20" s="67"/>
    </row>
    <row r="21" spans="1:23" s="72" customFormat="1" ht="12">
      <c r="A21" s="84"/>
      <c r="B21" s="83"/>
      <c r="C21" s="54"/>
      <c r="D21" s="55"/>
      <c r="E21" s="54"/>
      <c r="F21" s="56"/>
      <c r="G21" s="57"/>
      <c r="H21" s="57"/>
      <c r="I21" s="66">
        <f t="shared" si="0"/>
        <v>0</v>
      </c>
      <c r="J21" s="66"/>
      <c r="K21" s="66">
        <f t="shared" si="1"/>
        <v>0</v>
      </c>
      <c r="L21" s="67"/>
      <c r="M21" s="67"/>
    </row>
    <row r="22" spans="1:23" s="72" customFormat="1" ht="12">
      <c r="A22" s="84"/>
      <c r="B22" s="83"/>
      <c r="C22" s="54"/>
      <c r="D22" s="55"/>
      <c r="E22" s="54"/>
      <c r="F22" s="56"/>
      <c r="G22" s="57"/>
      <c r="H22" s="57"/>
      <c r="I22" s="66">
        <f t="shared" si="0"/>
        <v>0</v>
      </c>
      <c r="J22" s="66"/>
      <c r="K22" s="66">
        <f t="shared" si="1"/>
        <v>0</v>
      </c>
      <c r="L22" s="67"/>
      <c r="M22" s="67"/>
    </row>
    <row r="23" spans="1:23" s="72" customFormat="1" ht="12">
      <c r="A23" s="84"/>
      <c r="B23" s="83"/>
      <c r="C23" s="54"/>
      <c r="D23" s="55"/>
      <c r="E23" s="54"/>
      <c r="F23" s="56"/>
      <c r="G23" s="57"/>
      <c r="H23" s="57"/>
      <c r="I23" s="66">
        <f t="shared" si="0"/>
        <v>0</v>
      </c>
      <c r="J23" s="66"/>
      <c r="K23" s="66">
        <f t="shared" si="1"/>
        <v>0</v>
      </c>
      <c r="L23" s="67"/>
      <c r="M23" s="67"/>
    </row>
    <row r="24" spans="1:23" s="72" customFormat="1" ht="12">
      <c r="A24" s="84"/>
      <c r="B24" s="83"/>
      <c r="C24" s="54"/>
      <c r="D24" s="55"/>
      <c r="E24" s="54"/>
      <c r="F24" s="56"/>
      <c r="G24" s="57"/>
      <c r="H24" s="57"/>
      <c r="I24" s="66">
        <f t="shared" si="0"/>
        <v>0</v>
      </c>
      <c r="J24" s="66"/>
      <c r="K24" s="66">
        <f t="shared" si="1"/>
        <v>0</v>
      </c>
      <c r="L24" s="67"/>
      <c r="M24" s="67"/>
    </row>
    <row r="25" spans="1:23" s="72" customFormat="1" ht="12">
      <c r="A25" s="84"/>
      <c r="B25" s="83"/>
      <c r="C25" s="54"/>
      <c r="D25" s="55"/>
      <c r="E25" s="54"/>
      <c r="F25" s="56"/>
      <c r="G25" s="57"/>
      <c r="H25" s="57"/>
      <c r="I25" s="76">
        <f t="shared" si="0"/>
        <v>0</v>
      </c>
      <c r="J25" s="66"/>
      <c r="K25" s="66">
        <f t="shared" si="1"/>
        <v>0</v>
      </c>
      <c r="L25" s="67"/>
      <c r="M25" s="67"/>
    </row>
    <row r="26" spans="1:23" s="73" customFormat="1" ht="12">
      <c r="A26" s="84"/>
      <c r="B26" s="83"/>
      <c r="C26" s="54"/>
      <c r="D26" s="55"/>
      <c r="E26" s="54"/>
      <c r="F26" s="56"/>
      <c r="G26" s="57"/>
      <c r="H26" s="57"/>
      <c r="I26" s="76">
        <f t="shared" si="0"/>
        <v>0</v>
      </c>
      <c r="J26" s="66"/>
      <c r="K26" s="66">
        <f t="shared" si="1"/>
        <v>0</v>
      </c>
      <c r="L26" s="67"/>
      <c r="M26" s="67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s="73" customFormat="1" ht="12">
      <c r="A27" s="84"/>
      <c r="B27" s="83"/>
      <c r="C27" s="54"/>
      <c r="D27" s="55"/>
      <c r="E27" s="54"/>
      <c r="F27" s="56"/>
      <c r="G27" s="57"/>
      <c r="H27" s="57"/>
      <c r="I27" s="76">
        <f t="shared" si="0"/>
        <v>0</v>
      </c>
      <c r="J27" s="66"/>
      <c r="K27" s="66">
        <f t="shared" si="1"/>
        <v>0</v>
      </c>
      <c r="L27" s="67"/>
      <c r="M27" s="67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s="73" customFormat="1" ht="12">
      <c r="A28" s="84"/>
      <c r="B28" s="83"/>
      <c r="C28" s="54"/>
      <c r="D28" s="55"/>
      <c r="E28" s="54"/>
      <c r="F28" s="56"/>
      <c r="G28" s="57"/>
      <c r="H28" s="57"/>
      <c r="I28" s="76">
        <f t="shared" si="0"/>
        <v>0</v>
      </c>
      <c r="J28" s="66"/>
      <c r="K28" s="66">
        <f t="shared" si="1"/>
        <v>0</v>
      </c>
      <c r="L28" s="67"/>
      <c r="M28" s="67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s="73" customFormat="1" ht="12">
      <c r="A29" s="84"/>
      <c r="B29" s="83"/>
      <c r="C29" s="54"/>
      <c r="D29" s="55"/>
      <c r="E29" s="55"/>
      <c r="F29" s="56"/>
      <c r="G29" s="57"/>
      <c r="H29" s="57"/>
      <c r="I29" s="76">
        <f t="shared" si="0"/>
        <v>0</v>
      </c>
      <c r="J29" s="66"/>
      <c r="K29" s="66">
        <f t="shared" si="1"/>
        <v>0</v>
      </c>
      <c r="L29" s="67"/>
      <c r="M29" s="67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s="73" customFormat="1" ht="12">
      <c r="A30" s="84"/>
      <c r="B30" s="83"/>
      <c r="C30" s="54"/>
      <c r="D30" s="55"/>
      <c r="E30" s="54"/>
      <c r="F30" s="56"/>
      <c r="G30" s="57"/>
      <c r="H30" s="57"/>
      <c r="I30" s="76">
        <f t="shared" si="0"/>
        <v>0</v>
      </c>
      <c r="J30" s="66"/>
      <c r="K30" s="66">
        <f t="shared" si="1"/>
        <v>0</v>
      </c>
      <c r="L30" s="67"/>
      <c r="M30" s="67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s="73" customFormat="1" ht="12">
      <c r="A31" s="84"/>
      <c r="B31" s="83"/>
      <c r="C31" s="54"/>
      <c r="D31" s="55"/>
      <c r="E31" s="54"/>
      <c r="F31" s="56"/>
      <c r="G31" s="57"/>
      <c r="H31" s="57"/>
      <c r="I31" s="76">
        <f t="shared" si="0"/>
        <v>0</v>
      </c>
      <c r="J31" s="66"/>
      <c r="K31" s="66">
        <f t="shared" si="1"/>
        <v>0</v>
      </c>
      <c r="L31" s="67"/>
      <c r="M31" s="67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ht="9.75" customHeight="1">
      <c r="A32" s="84"/>
      <c r="B32" s="83"/>
      <c r="C32" s="54"/>
      <c r="D32" s="55"/>
      <c r="E32" s="54"/>
      <c r="F32" s="56"/>
      <c r="G32" s="57"/>
      <c r="H32" s="77"/>
      <c r="I32" s="76">
        <f t="shared" si="0"/>
        <v>0</v>
      </c>
      <c r="J32" s="66"/>
      <c r="K32" s="66">
        <f t="shared" si="1"/>
        <v>0</v>
      </c>
      <c r="L32" s="67"/>
      <c r="M32" s="67"/>
      <c r="N32" s="81"/>
    </row>
    <row r="33" spans="1:23" ht="9.75" customHeight="1">
      <c r="A33" s="84"/>
      <c r="B33" s="83"/>
      <c r="C33" s="54"/>
      <c r="D33" s="55"/>
      <c r="E33" s="55"/>
      <c r="F33" s="76"/>
      <c r="G33" s="57"/>
      <c r="H33" s="77"/>
      <c r="I33" s="76">
        <f t="shared" si="0"/>
        <v>0</v>
      </c>
      <c r="J33" s="66"/>
      <c r="K33" s="66">
        <f t="shared" si="1"/>
        <v>0</v>
      </c>
      <c r="L33" s="67"/>
      <c r="M33" s="67"/>
    </row>
    <row r="34" spans="1:23" s="73" customFormat="1" ht="12">
      <c r="A34" s="84"/>
      <c r="B34" s="83"/>
      <c r="C34" s="54"/>
      <c r="D34" s="55"/>
      <c r="E34" s="54"/>
      <c r="F34" s="76"/>
      <c r="G34" s="57"/>
      <c r="H34" s="77"/>
      <c r="I34" s="76">
        <f t="shared" si="0"/>
        <v>0</v>
      </c>
      <c r="J34" s="66"/>
      <c r="K34" s="66">
        <f t="shared" si="1"/>
        <v>0</v>
      </c>
      <c r="L34" s="67"/>
      <c r="M34" s="67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ht="9.75" customHeight="1">
      <c r="A35" s="84"/>
      <c r="B35" s="83"/>
      <c r="C35" s="74"/>
      <c r="D35" s="55"/>
      <c r="E35" s="54"/>
      <c r="F35" s="76"/>
      <c r="G35" s="57"/>
      <c r="H35" s="77"/>
      <c r="I35" s="76">
        <f t="shared" si="0"/>
        <v>0</v>
      </c>
      <c r="J35" s="66"/>
      <c r="K35" s="66">
        <f t="shared" si="1"/>
        <v>0</v>
      </c>
      <c r="L35" s="67"/>
      <c r="M35" s="67"/>
      <c r="N35" s="81"/>
    </row>
    <row r="36" spans="1:23" ht="9.75" customHeight="1">
      <c r="A36" s="84"/>
      <c r="B36" s="83"/>
      <c r="C36" s="74"/>
      <c r="D36" s="75"/>
      <c r="E36" s="74"/>
      <c r="F36" s="76"/>
      <c r="G36" s="57"/>
      <c r="H36" s="77"/>
      <c r="I36" s="76">
        <f t="shared" si="0"/>
        <v>0</v>
      </c>
      <c r="J36" s="66"/>
      <c r="K36" s="66">
        <f t="shared" si="1"/>
        <v>0</v>
      </c>
      <c r="L36" s="78"/>
      <c r="M36" s="67"/>
    </row>
    <row r="37" spans="1:23" s="73" customFormat="1" ht="12">
      <c r="A37" s="84"/>
      <c r="B37" s="83"/>
      <c r="C37" s="74"/>
      <c r="D37" s="55"/>
      <c r="E37" s="54"/>
      <c r="F37" s="76"/>
      <c r="G37" s="57"/>
      <c r="H37" s="77"/>
      <c r="I37" s="76">
        <f t="shared" si="0"/>
        <v>0</v>
      </c>
      <c r="J37" s="66"/>
      <c r="K37" s="66">
        <f t="shared" si="1"/>
        <v>0</v>
      </c>
      <c r="L37" s="78"/>
      <c r="M37" s="67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ht="9.75" customHeight="1">
      <c r="A38" s="84"/>
      <c r="B38" s="83"/>
      <c r="C38" s="74"/>
      <c r="D38" s="75"/>
      <c r="E38" s="74"/>
      <c r="F38" s="76"/>
      <c r="G38" s="77"/>
      <c r="H38" s="77"/>
      <c r="I38" s="76">
        <f t="shared" si="0"/>
        <v>0</v>
      </c>
      <c r="J38" s="66"/>
      <c r="K38" s="66">
        <f t="shared" si="1"/>
        <v>0</v>
      </c>
      <c r="L38" s="78"/>
      <c r="M38" s="67"/>
    </row>
    <row r="39" spans="1:23" s="73" customFormat="1" ht="12">
      <c r="A39" s="84"/>
      <c r="B39" s="83"/>
      <c r="C39" s="74"/>
      <c r="D39" s="75"/>
      <c r="E39" s="74"/>
      <c r="F39" s="76"/>
      <c r="G39" s="77"/>
      <c r="H39" s="77"/>
      <c r="I39" s="76">
        <f t="shared" si="0"/>
        <v>0</v>
      </c>
      <c r="J39" s="66"/>
      <c r="K39" s="66">
        <f t="shared" si="1"/>
        <v>0</v>
      </c>
      <c r="L39" s="78"/>
      <c r="M39" s="67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s="73" customFormat="1" ht="12">
      <c r="A40" s="84"/>
      <c r="B40" s="83"/>
      <c r="C40" s="74"/>
      <c r="D40" s="75"/>
      <c r="E40" s="74"/>
      <c r="F40" s="76"/>
      <c r="G40" s="77"/>
      <c r="H40" s="77"/>
      <c r="I40" s="76">
        <f t="shared" si="0"/>
        <v>0</v>
      </c>
      <c r="J40" s="66"/>
      <c r="K40" s="66">
        <f t="shared" si="1"/>
        <v>0</v>
      </c>
      <c r="L40" s="78"/>
      <c r="M40" s="67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s="73" customFormat="1" ht="12">
      <c r="A41" s="84"/>
      <c r="B41" s="83"/>
      <c r="C41" s="74"/>
      <c r="D41" s="55"/>
      <c r="E41" s="74"/>
      <c r="F41" s="76"/>
      <c r="G41" s="77"/>
      <c r="H41" s="77"/>
      <c r="I41" s="76">
        <f t="shared" si="0"/>
        <v>0</v>
      </c>
      <c r="J41" s="76"/>
      <c r="K41" s="66">
        <f t="shared" si="1"/>
        <v>0</v>
      </c>
      <c r="L41" s="78"/>
      <c r="M41" s="67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s="73" customFormat="1" ht="12">
      <c r="A42" s="84"/>
      <c r="B42" s="83"/>
      <c r="C42" s="74"/>
      <c r="D42" s="55"/>
      <c r="E42" s="55"/>
      <c r="F42" s="76"/>
      <c r="G42" s="77"/>
      <c r="H42" s="77"/>
      <c r="I42" s="76">
        <f t="shared" si="0"/>
        <v>0</v>
      </c>
      <c r="J42" s="76"/>
      <c r="K42" s="66">
        <f t="shared" si="1"/>
        <v>0</v>
      </c>
      <c r="L42" s="78"/>
      <c r="M42" s="67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s="73" customFormat="1" ht="12">
      <c r="A43" s="84"/>
      <c r="B43" s="83"/>
      <c r="C43" s="74"/>
      <c r="D43" s="75"/>
      <c r="E43" s="74"/>
      <c r="F43" s="76"/>
      <c r="G43" s="77"/>
      <c r="H43" s="77"/>
      <c r="I43" s="76">
        <f t="shared" si="0"/>
        <v>0</v>
      </c>
      <c r="J43" s="76"/>
      <c r="K43" s="66">
        <f t="shared" si="1"/>
        <v>0</v>
      </c>
      <c r="L43" s="78"/>
      <c r="M43" s="67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s="73" customFormat="1" ht="12">
      <c r="A44" s="84"/>
      <c r="B44" s="83"/>
      <c r="C44" s="74"/>
      <c r="D44" s="75"/>
      <c r="E44" s="74"/>
      <c r="F44" s="76"/>
      <c r="G44" s="77"/>
      <c r="H44" s="77"/>
      <c r="I44" s="76">
        <f t="shared" si="0"/>
        <v>0</v>
      </c>
      <c r="J44" s="76"/>
      <c r="K44" s="66">
        <f t="shared" si="1"/>
        <v>0</v>
      </c>
      <c r="L44" s="78"/>
      <c r="M44" s="67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s="73" customFormat="1" ht="12">
      <c r="A45" s="84"/>
      <c r="B45" s="83"/>
      <c r="C45" s="74"/>
      <c r="D45" s="75"/>
      <c r="E45" s="74"/>
      <c r="F45" s="76"/>
      <c r="G45" s="77"/>
      <c r="H45" s="77"/>
      <c r="I45" s="76">
        <f t="shared" si="0"/>
        <v>0</v>
      </c>
      <c r="J45" s="76"/>
      <c r="K45" s="66">
        <f t="shared" si="1"/>
        <v>0</v>
      </c>
      <c r="L45" s="78"/>
      <c r="M45" s="67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s="73" customFormat="1" ht="12">
      <c r="A46" s="84"/>
      <c r="B46" s="83"/>
      <c r="C46" s="74"/>
      <c r="D46" s="55"/>
      <c r="E46" s="54"/>
      <c r="F46" s="76"/>
      <c r="G46" s="77"/>
      <c r="H46" s="77"/>
      <c r="I46" s="76">
        <f t="shared" si="0"/>
        <v>0</v>
      </c>
      <c r="J46" s="76"/>
      <c r="K46" s="66">
        <f t="shared" si="1"/>
        <v>0</v>
      </c>
      <c r="L46" s="78"/>
      <c r="M46" s="67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s="73" customFormat="1" ht="12">
      <c r="A47" s="84"/>
      <c r="B47" s="83"/>
      <c r="C47" s="74"/>
      <c r="D47" s="55"/>
      <c r="E47" s="54"/>
      <c r="F47" s="76"/>
      <c r="G47" s="77"/>
      <c r="H47" s="77"/>
      <c r="I47" s="76">
        <f t="shared" si="0"/>
        <v>0</v>
      </c>
      <c r="J47" s="76"/>
      <c r="K47" s="66">
        <f t="shared" si="1"/>
        <v>0</v>
      </c>
      <c r="L47" s="78"/>
      <c r="M47" s="67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s="73" customFormat="1" ht="12">
      <c r="A48" s="84"/>
      <c r="B48" s="83"/>
      <c r="C48" s="54"/>
      <c r="D48" s="55"/>
      <c r="E48" s="54"/>
      <c r="F48" s="76"/>
      <c r="G48" s="77"/>
      <c r="H48" s="77"/>
      <c r="I48" s="76">
        <f t="shared" si="0"/>
        <v>0</v>
      </c>
      <c r="J48" s="76"/>
      <c r="K48" s="66">
        <f t="shared" si="1"/>
        <v>0</v>
      </c>
      <c r="L48" s="78"/>
      <c r="M48" s="67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s="73" customFormat="1" ht="12">
      <c r="A49" s="84"/>
      <c r="B49" s="83"/>
      <c r="C49" s="74"/>
      <c r="D49" s="55"/>
      <c r="E49" s="55"/>
      <c r="F49" s="76"/>
      <c r="G49" s="77"/>
      <c r="H49" s="77"/>
      <c r="I49" s="76">
        <f t="shared" si="0"/>
        <v>0</v>
      </c>
      <c r="J49" s="76"/>
      <c r="K49" s="66">
        <f t="shared" si="1"/>
        <v>0</v>
      </c>
      <c r="L49" s="78"/>
      <c r="M49" s="67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s="73" customFormat="1" ht="12">
      <c r="A50" s="84"/>
      <c r="B50" s="83"/>
      <c r="C50" s="74"/>
      <c r="D50" s="55"/>
      <c r="E50" s="55"/>
      <c r="F50" s="76"/>
      <c r="G50" s="77"/>
      <c r="H50" s="77"/>
      <c r="I50" s="76">
        <f t="shared" si="0"/>
        <v>0</v>
      </c>
      <c r="J50" s="76"/>
      <c r="K50" s="66">
        <f t="shared" si="1"/>
        <v>0</v>
      </c>
      <c r="L50" s="78"/>
      <c r="M50" s="67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s="73" customFormat="1" ht="12">
      <c r="A51" s="84"/>
      <c r="B51" s="83"/>
      <c r="C51" s="74"/>
      <c r="D51" s="55"/>
      <c r="E51" s="55"/>
      <c r="F51" s="76"/>
      <c r="G51" s="77"/>
      <c r="H51" s="77"/>
      <c r="I51" s="76">
        <f t="shared" si="0"/>
        <v>0</v>
      </c>
      <c r="J51" s="76"/>
      <c r="K51" s="66">
        <f t="shared" si="1"/>
        <v>0</v>
      </c>
      <c r="L51" s="78"/>
      <c r="M51" s="67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s="73" customFormat="1" ht="12">
      <c r="A52" s="84"/>
      <c r="B52" s="83"/>
      <c r="C52" s="74"/>
      <c r="D52" s="75"/>
      <c r="E52" s="74"/>
      <c r="F52" s="76"/>
      <c r="G52" s="77"/>
      <c r="H52" s="77"/>
      <c r="I52" s="76">
        <f t="shared" ref="I52" si="2">+G52*12%</f>
        <v>0</v>
      </c>
      <c r="J52" s="76"/>
      <c r="K52" s="66">
        <f t="shared" ref="K52" si="3">+G52+H52+I52-J52</f>
        <v>0</v>
      </c>
      <c r="L52" s="78"/>
      <c r="M52" s="67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ht="12">
      <c r="B53" s="33" t="s">
        <v>19</v>
      </c>
      <c r="C53" s="10"/>
      <c r="D53" s="11"/>
      <c r="E53" s="26"/>
      <c r="F53" s="11" t="s">
        <v>22</v>
      </c>
      <c r="G53" s="51">
        <f>SUM(G15:G52)</f>
        <v>0</v>
      </c>
      <c r="H53" s="51">
        <f t="shared" ref="H53:K53" si="4">SUM(H15:H52)</f>
        <v>0</v>
      </c>
      <c r="I53" s="51">
        <f t="shared" si="4"/>
        <v>0</v>
      </c>
      <c r="J53" s="51">
        <f t="shared" si="4"/>
        <v>0</v>
      </c>
      <c r="K53" s="51">
        <f t="shared" si="4"/>
        <v>0</v>
      </c>
      <c r="L53" s="68"/>
      <c r="M53" s="68"/>
    </row>
    <row r="54" spans="1:23" ht="18.75" customHeight="1"/>
    <row r="55" spans="1:23" ht="12.75">
      <c r="I55" s="85" t="s">
        <v>23</v>
      </c>
    </row>
    <row r="56" spans="1:23" ht="12">
      <c r="B56" s="44" t="s">
        <v>24</v>
      </c>
      <c r="C56" s="13"/>
      <c r="D56" s="14"/>
      <c r="E56" s="36"/>
      <c r="I56" s="15"/>
      <c r="J56" s="15"/>
      <c r="K56" s="16">
        <f>+K53</f>
        <v>0</v>
      </c>
    </row>
    <row r="57" spans="1:23" ht="10.5" customHeight="1">
      <c r="B57" s="86"/>
      <c r="C57" s="87"/>
      <c r="D57" s="87"/>
      <c r="E57" s="88"/>
      <c r="I57" s="17" t="s">
        <v>25</v>
      </c>
      <c r="J57" s="17"/>
      <c r="K57" s="17" t="s">
        <v>26</v>
      </c>
    </row>
    <row r="58" spans="1:23" ht="12" customHeight="1">
      <c r="B58" s="86"/>
      <c r="C58" s="87"/>
      <c r="D58" s="87"/>
      <c r="E58" s="88"/>
      <c r="I58" s="18">
        <f>+H53</f>
        <v>0</v>
      </c>
      <c r="J58" s="18"/>
      <c r="K58" s="16">
        <f>+G53</f>
        <v>0</v>
      </c>
    </row>
    <row r="59" spans="1:23" ht="12" customHeight="1">
      <c r="B59" s="86"/>
      <c r="C59" s="87"/>
      <c r="D59" s="87"/>
      <c r="E59" s="88"/>
      <c r="K59" s="17" t="s">
        <v>27</v>
      </c>
    </row>
    <row r="60" spans="1:23" ht="16.5" customHeight="1">
      <c r="B60" s="89"/>
      <c r="C60" s="90"/>
      <c r="D60" s="90"/>
      <c r="E60" s="91"/>
      <c r="I60" s="15"/>
      <c r="J60" s="15"/>
      <c r="K60" s="16">
        <f>+Transporte5811172023262932258111417202581114172629322325[[#Totals],[Día 7]]</f>
        <v>0</v>
      </c>
    </row>
    <row r="61" spans="1:23" ht="16.5" customHeight="1">
      <c r="K61" s="17" t="s">
        <v>28</v>
      </c>
    </row>
    <row r="62" spans="1:23" ht="16.5" customHeight="1">
      <c r="B62" s="19"/>
      <c r="C62" s="20"/>
      <c r="D62" s="20"/>
      <c r="E62" s="37"/>
      <c r="K62" s="16">
        <f>+Transporte5811172023262932258111417202581114172629322325[[#Totals],[Columna2]]</f>
        <v>0</v>
      </c>
    </row>
    <row r="63" spans="1:23" ht="16.5" customHeight="1">
      <c r="B63" s="21"/>
      <c r="C63" s="21"/>
      <c r="D63" s="21"/>
      <c r="E63" s="21"/>
      <c r="F63" s="27"/>
      <c r="K63" s="17" t="s">
        <v>29</v>
      </c>
    </row>
    <row r="64" spans="1:23" ht="16.5" customHeight="1">
      <c r="B64" s="25"/>
      <c r="C64" s="23"/>
      <c r="D64" s="24"/>
      <c r="E64" s="23"/>
      <c r="K64" s="16">
        <f>+I58+K58+K60-K62</f>
        <v>0</v>
      </c>
    </row>
    <row r="65" spans="2:13" ht="16.5" customHeight="1">
      <c r="B65" s="22"/>
      <c r="C65" s="23"/>
      <c r="D65" s="24"/>
      <c r="E65" s="23"/>
      <c r="L65" s="6"/>
      <c r="M65" s="41"/>
    </row>
    <row r="66" spans="2:13" ht="16.5" customHeight="1">
      <c r="B66" s="22"/>
      <c r="C66" s="23"/>
      <c r="D66" s="24"/>
      <c r="E66" s="23"/>
      <c r="K66" s="12"/>
    </row>
    <row r="67" spans="2:13" ht="16.5" customHeight="1">
      <c r="G67" s="27"/>
    </row>
    <row r="68" spans="2:13" ht="16.5" customHeight="1">
      <c r="B68" s="28"/>
      <c r="C68" s="29"/>
      <c r="D68" s="29"/>
      <c r="G68" s="27"/>
    </row>
    <row r="69" spans="2:13" ht="16.5" customHeight="1">
      <c r="G69" s="27"/>
    </row>
    <row r="70" spans="2:13" ht="16.5" customHeight="1">
      <c r="G70" s="27"/>
    </row>
    <row r="71" spans="2:13" ht="16.5" customHeight="1">
      <c r="G71" s="27"/>
    </row>
    <row r="72" spans="2:13" ht="16.5" customHeight="1">
      <c r="G72" s="27"/>
    </row>
    <row r="73" spans="2:13" ht="16.5" customHeight="1">
      <c r="G73" s="27"/>
    </row>
    <row r="74" spans="2:13" ht="16.5" customHeight="1">
      <c r="G74" s="27"/>
    </row>
    <row r="75" spans="2:13" ht="16.5" customHeight="1">
      <c r="G75" s="27"/>
    </row>
    <row r="76" spans="2:13" ht="16.5" customHeight="1">
      <c r="C76" s="29"/>
      <c r="D76" s="29"/>
      <c r="F76" s="29"/>
      <c r="G76" s="30"/>
    </row>
    <row r="77" spans="2:13" ht="16.5" customHeight="1">
      <c r="G77" s="31"/>
      <c r="H77" s="32"/>
    </row>
    <row r="78" spans="2:13" ht="16.5" customHeight="1">
      <c r="G78" s="27"/>
    </row>
    <row r="79" spans="2:13" ht="16.5" customHeight="1">
      <c r="G79" s="27"/>
    </row>
    <row r="80" spans="2:13" ht="16.5" customHeight="1">
      <c r="G80" s="27"/>
    </row>
  </sheetData>
  <mergeCells count="5">
    <mergeCell ref="B57:E60"/>
    <mergeCell ref="B1:B4"/>
    <mergeCell ref="K1:K4"/>
    <mergeCell ref="C1:J2"/>
    <mergeCell ref="C3:J4"/>
  </mergeCells>
  <printOptions horizontalCentered="1"/>
  <pageMargins left="0.51181102362204722" right="0.31496062992125984" top="0.59055118110236227" bottom="0.19685039370078741" header="0.31496062992125984" footer="0.31496062992125984"/>
  <pageSetup paperSize="9" scale="62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2:J38"/>
  <sheetViews>
    <sheetView tabSelected="1" workbookViewId="0">
      <selection activeCell="C4" sqref="C4"/>
    </sheetView>
  </sheetViews>
  <sheetFormatPr defaultColWidth="12" defaultRowHeight="12"/>
  <cols>
    <col min="2" max="2" width="18.5" customWidth="1"/>
    <col min="6" max="6" width="21" customWidth="1"/>
    <col min="7" max="7" width="10.5" customWidth="1"/>
  </cols>
  <sheetData>
    <row r="2" spans="2:10">
      <c r="B2" s="112"/>
    </row>
    <row r="3" spans="2:10">
      <c r="B3" s="112"/>
      <c r="C3" s="113" t="s">
        <v>30</v>
      </c>
      <c r="D3" s="114"/>
      <c r="E3" s="114"/>
    </row>
    <row r="4" spans="2:10">
      <c r="B4" s="112"/>
      <c r="C4" s="45" t="s">
        <v>31</v>
      </c>
      <c r="G4" s="28"/>
    </row>
    <row r="5" spans="2:10">
      <c r="B5" s="112"/>
    </row>
    <row r="9" spans="2:10" ht="18.75">
      <c r="B9" s="115" t="s">
        <v>32</v>
      </c>
      <c r="C9" s="115"/>
      <c r="D9" s="115"/>
      <c r="E9" s="115"/>
      <c r="F9" s="58"/>
      <c r="G9" s="59"/>
    </row>
    <row r="12" spans="2:10">
      <c r="G12" s="61"/>
      <c r="H12" s="61"/>
      <c r="I12" s="61"/>
      <c r="J12" s="61"/>
    </row>
    <row r="13" spans="2:10">
      <c r="B13" s="38" t="s">
        <v>33</v>
      </c>
      <c r="C13" s="38" t="s">
        <v>34</v>
      </c>
      <c r="D13" s="38" t="s">
        <v>35</v>
      </c>
      <c r="G13" s="71"/>
      <c r="H13" s="71"/>
      <c r="I13" s="71"/>
      <c r="J13" s="61"/>
    </row>
    <row r="14" spans="2:10">
      <c r="B14" s="50">
        <v>0</v>
      </c>
      <c r="C14" s="47">
        <v>20</v>
      </c>
      <c r="D14" s="40">
        <f t="shared" ref="D14:D22" si="0">+B14*C14</f>
        <v>0</v>
      </c>
      <c r="E14" s="6"/>
      <c r="G14" s="70"/>
      <c r="H14" s="63"/>
      <c r="I14" s="63"/>
      <c r="J14" s="61"/>
    </row>
    <row r="15" spans="2:10">
      <c r="B15" s="50">
        <v>0</v>
      </c>
      <c r="C15" s="48">
        <v>10</v>
      </c>
      <c r="D15" s="40">
        <f t="shared" si="0"/>
        <v>0</v>
      </c>
      <c r="G15" s="70"/>
      <c r="H15" s="63"/>
      <c r="I15" s="63"/>
      <c r="J15" s="61"/>
    </row>
    <row r="16" spans="2:10">
      <c r="B16" s="50">
        <v>0</v>
      </c>
      <c r="C16" s="48">
        <v>5</v>
      </c>
      <c r="D16" s="40">
        <f t="shared" si="0"/>
        <v>0</v>
      </c>
      <c r="G16" s="70"/>
      <c r="H16" s="63"/>
      <c r="I16" s="63"/>
      <c r="J16" s="61"/>
    </row>
    <row r="17" spans="2:10">
      <c r="B17" s="50">
        <v>0</v>
      </c>
      <c r="C17" s="48">
        <v>1</v>
      </c>
      <c r="D17" s="40">
        <f t="shared" si="0"/>
        <v>0</v>
      </c>
      <c r="G17" s="70"/>
      <c r="H17" s="63"/>
      <c r="I17" s="63"/>
      <c r="J17" s="61"/>
    </row>
    <row r="18" spans="2:10">
      <c r="B18" s="50">
        <v>0</v>
      </c>
      <c r="C18" s="48">
        <v>0.5</v>
      </c>
      <c r="D18" s="40">
        <f t="shared" si="0"/>
        <v>0</v>
      </c>
      <c r="G18" s="71"/>
      <c r="H18" s="63"/>
      <c r="I18" s="63"/>
      <c r="J18" s="61"/>
    </row>
    <row r="19" spans="2:10">
      <c r="B19" s="50">
        <v>0</v>
      </c>
      <c r="C19" s="48">
        <v>0.25</v>
      </c>
      <c r="D19" s="40">
        <f t="shared" si="0"/>
        <v>0</v>
      </c>
      <c r="G19" s="70"/>
      <c r="H19" s="63"/>
      <c r="I19" s="63"/>
      <c r="J19" s="61"/>
    </row>
    <row r="20" spans="2:10">
      <c r="B20" s="50">
        <v>0</v>
      </c>
      <c r="C20" s="48">
        <v>0.1</v>
      </c>
      <c r="D20" s="40">
        <f t="shared" si="0"/>
        <v>0</v>
      </c>
      <c r="G20" s="70"/>
      <c r="H20" s="63"/>
      <c r="I20" s="63"/>
      <c r="J20" s="61"/>
    </row>
    <row r="21" spans="2:10">
      <c r="B21" s="50">
        <v>0</v>
      </c>
      <c r="C21" s="48">
        <v>0.05</v>
      </c>
      <c r="D21" s="40">
        <f t="shared" si="0"/>
        <v>0</v>
      </c>
      <c r="G21" s="70"/>
      <c r="H21" s="63"/>
      <c r="I21" s="63"/>
      <c r="J21" s="61"/>
    </row>
    <row r="22" spans="2:10">
      <c r="B22" s="50">
        <v>0</v>
      </c>
      <c r="C22" s="49">
        <v>0.01</v>
      </c>
      <c r="D22" s="40">
        <f t="shared" si="0"/>
        <v>0</v>
      </c>
      <c r="G22" s="62"/>
      <c r="H22" s="63"/>
      <c r="I22" s="64"/>
      <c r="J22" s="61"/>
    </row>
    <row r="23" spans="2:10">
      <c r="D23" s="60">
        <f>SUM(D14:D22)</f>
        <v>0</v>
      </c>
      <c r="E23" s="69"/>
      <c r="F23" s="6"/>
      <c r="G23" s="61"/>
      <c r="H23" s="61"/>
      <c r="I23" s="65"/>
      <c r="J23" s="61"/>
    </row>
    <row r="24" spans="2:10">
      <c r="D24" s="35"/>
      <c r="G24" s="61"/>
      <c r="H24" s="61"/>
      <c r="I24" s="61"/>
      <c r="J24" s="61"/>
    </row>
    <row r="25" spans="2:10">
      <c r="E25" s="41"/>
      <c r="H25" s="61"/>
      <c r="I25" s="80"/>
      <c r="J25" s="61"/>
    </row>
    <row r="26" spans="2:10">
      <c r="E26" s="41"/>
      <c r="H26" s="61"/>
      <c r="I26" s="61"/>
      <c r="J26" s="61"/>
    </row>
    <row r="27" spans="2:10">
      <c r="B27" t="s">
        <v>36</v>
      </c>
      <c r="D27" s="35">
        <f>+'LIQUIDACION CAJA CHICA'!K56</f>
        <v>0</v>
      </c>
      <c r="E27" s="35"/>
    </row>
    <row r="28" spans="2:10">
      <c r="E28" s="53"/>
      <c r="F28" s="6"/>
    </row>
    <row r="29" spans="2:10">
      <c r="B29" s="28" t="s">
        <v>37</v>
      </c>
      <c r="C29" s="28"/>
      <c r="D29" s="42">
        <f>+D27+D23</f>
        <v>0</v>
      </c>
      <c r="F29" s="41"/>
      <c r="I29" s="35"/>
    </row>
    <row r="30" spans="2:10">
      <c r="B30" t="s">
        <v>38</v>
      </c>
      <c r="D30" s="31">
        <f>+'LIQUIDACION CAJA CHICA'!C12-D29</f>
        <v>0</v>
      </c>
      <c r="E30" s="82"/>
      <c r="H30" s="35"/>
      <c r="I30" s="6"/>
    </row>
    <row r="31" spans="2:10">
      <c r="B31" s="52"/>
      <c r="D31" s="6"/>
      <c r="H31" s="41"/>
      <c r="I31" s="41"/>
    </row>
    <row r="32" spans="2:10">
      <c r="B32" s="39"/>
      <c r="C32" s="39"/>
      <c r="F32" s="39"/>
      <c r="G32" s="39"/>
    </row>
    <row r="33" spans="1:7">
      <c r="B33" s="116" t="s">
        <v>39</v>
      </c>
      <c r="C33" s="116"/>
      <c r="F33" s="110" t="s">
        <v>40</v>
      </c>
      <c r="G33" s="110"/>
    </row>
    <row r="34" spans="1:7">
      <c r="B34" s="111"/>
      <c r="C34" s="111"/>
      <c r="F34" s="111"/>
      <c r="G34" s="111"/>
    </row>
    <row r="38" spans="1:7">
      <c r="A38" s="28" t="s">
        <v>41</v>
      </c>
    </row>
  </sheetData>
  <mergeCells count="7">
    <mergeCell ref="F33:G33"/>
    <mergeCell ref="F34:G34"/>
    <mergeCell ref="B2:B5"/>
    <mergeCell ref="C3:E3"/>
    <mergeCell ref="B9:E9"/>
    <mergeCell ref="B33:C33"/>
    <mergeCell ref="B34:C3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B692A6AF-79DD-4B34-9712-B1E6EEDC6970}"/>
</file>

<file path=customXml/itemProps2.xml><?xml version="1.0" encoding="utf-8"?>
<ds:datastoreItem xmlns:ds="http://schemas.openxmlformats.org/officeDocument/2006/customXml" ds:itemID="{3122EF4C-3576-4BC0-B89C-C0BCC73BAE01}"/>
</file>

<file path=customXml/itemProps3.xml><?xml version="1.0" encoding="utf-8"?>
<ds:datastoreItem xmlns:ds="http://schemas.openxmlformats.org/officeDocument/2006/customXml" ds:itemID="{2C4CA034-6551-46C7-9328-0932C2874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Jennifer Beltrán</cp:lastModifiedBy>
  <cp:revision/>
  <dcterms:created xsi:type="dcterms:W3CDTF">2017-10-23T13:23:39Z</dcterms:created>
  <dcterms:modified xsi:type="dcterms:W3CDTF">2023-02-06T13:55:43Z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71900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