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PROGRAMAS ILUMINADORA/RE_ PLAN SALUD OCUPACIONAL 2024/"/>
    </mc:Choice>
  </mc:AlternateContent>
  <xr:revisionPtr revIDLastSave="29" documentId="13_ncr:1_{8FC184B4-5792-49D2-845A-F5F6A44D5ECB}" xr6:coauthVersionLast="47" xr6:coauthVersionMax="47" xr10:uidLastSave="{4322E518-FF6B-446B-ACB2-6319834463C0}"/>
  <bookViews>
    <workbookView xWindow="-120" yWindow="-120" windowWidth="29040" windowHeight="15720" xr2:uid="{00000000-000D-0000-FFFF-FFFF00000000}"/>
  </bookViews>
  <sheets>
    <sheet name="USO Y CONSUMO DE DROG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K43" i="1"/>
  <c r="L43" i="1"/>
  <c r="Y72" i="1" l="1"/>
  <c r="V72" i="1"/>
  <c r="D43" i="1"/>
  <c r="E43" i="1"/>
  <c r="F43" i="1"/>
  <c r="G43" i="1"/>
  <c r="H43" i="1"/>
  <c r="I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D72" i="1"/>
  <c r="E72" i="1"/>
  <c r="F72" i="1"/>
  <c r="G72" i="1"/>
  <c r="J72" i="1"/>
  <c r="M72" i="1"/>
  <c r="P72" i="1"/>
  <c r="S72" i="1"/>
  <c r="AB72" i="1"/>
  <c r="AE72" i="1"/>
  <c r="D94" i="1"/>
  <c r="E94" i="1"/>
  <c r="F94" i="1"/>
  <c r="G94" i="1"/>
  <c r="J94" i="1"/>
  <c r="M94" i="1"/>
  <c r="P94" i="1"/>
  <c r="S94" i="1"/>
  <c r="V94" i="1"/>
  <c r="Y94" i="1"/>
  <c r="AB94" i="1"/>
  <c r="AE94" i="1"/>
  <c r="D123" i="1"/>
  <c r="E123" i="1"/>
  <c r="F123" i="1"/>
  <c r="G123" i="1"/>
  <c r="J123" i="1"/>
  <c r="M123" i="1"/>
  <c r="P123" i="1"/>
  <c r="S123" i="1"/>
  <c r="V123" i="1"/>
  <c r="Y123" i="1"/>
  <c r="AB123" i="1"/>
  <c r="AE123" i="1"/>
</calcChain>
</file>

<file path=xl/sharedStrings.xml><?xml version="1.0" encoding="utf-8"?>
<sst xmlns="http://schemas.openxmlformats.org/spreadsheetml/2006/main" count="175" uniqueCount="98">
  <si>
    <t>KP-F-SST-18A
V.0
SEP-2023</t>
  </si>
  <si>
    <t xml:space="preserve">PREVENCIÓN INTEGRAL AL USO Y CONSUMO DE DROGAS EN LOS ESPACIOS LABORALES PÚBLICOS Y PRIVADOS </t>
  </si>
  <si>
    <t>OBJETIVO</t>
  </si>
  <si>
    <t>Establecer y desarrollar un programa integral y sistemático de identificación, control e intervención para la prevención integral al uso y consumo de drogas en los espacios laborales de KLUANE PERÚ S.A.C. , con el fin de disminuir su incidencia en los trastornos de salud asociados a los mismos en los trabajadores</t>
  </si>
  <si>
    <t>META</t>
  </si>
  <si>
    <r>
      <rPr>
        <b/>
        <sz val="10"/>
        <rFont val="Franklin Gothic Book"/>
        <family val="2"/>
      </rPr>
      <t xml:space="preserve">ENFERMEDADES PRESENTADAS POR ESTE RIESGO: </t>
    </r>
    <r>
      <rPr>
        <sz val="10"/>
        <rFont val="Franklin Gothic Book"/>
        <family val="2"/>
      </rPr>
      <t>Menos del</t>
    </r>
    <r>
      <rPr>
        <b/>
        <sz val="10"/>
        <rFont val="Franklin Gothic Book"/>
        <family val="2"/>
      </rPr>
      <t xml:space="preserve"> 5% </t>
    </r>
    <r>
      <rPr>
        <sz val="10"/>
        <rFont val="Franklin Gothic Book"/>
        <family val="2"/>
      </rPr>
      <t>de casos presentados relacionados con el riesgo</t>
    </r>
  </si>
  <si>
    <r>
      <rPr>
        <b/>
        <sz val="10"/>
        <rFont val="Franklin Gothic Book"/>
        <family val="2"/>
      </rPr>
      <t>COBERTURA:  80%</t>
    </r>
    <r>
      <rPr>
        <sz val="10"/>
        <rFont val="Franklin Gothic Book"/>
        <family val="2"/>
      </rPr>
      <t xml:space="preserve"> de la partición de los trabajadores en el programa.</t>
    </r>
  </si>
  <si>
    <r>
      <rPr>
        <b/>
        <sz val="10"/>
        <rFont val="Franklin Gothic Book"/>
        <family val="2"/>
      </rPr>
      <t xml:space="preserve">PREVALENCIA:  </t>
    </r>
    <r>
      <rPr>
        <sz val="10"/>
        <rFont val="Franklin Gothic Book"/>
        <family val="2"/>
      </rPr>
      <t>Mantener en</t>
    </r>
    <r>
      <rPr>
        <b/>
        <sz val="10"/>
        <rFont val="Franklin Gothic Book"/>
        <family val="2"/>
      </rPr>
      <t xml:space="preserve"> 2  o menor</t>
    </r>
    <r>
      <rPr>
        <sz val="10"/>
        <rFont val="Franklin Gothic Book"/>
        <family val="2"/>
      </rPr>
      <t xml:space="preserve"> el índice de prevalencia</t>
    </r>
  </si>
  <si>
    <r>
      <rPr>
        <b/>
        <sz val="10"/>
        <rFont val="Franklin Gothic Book"/>
        <family val="2"/>
      </rPr>
      <t xml:space="preserve">INCIDENCIA:  </t>
    </r>
    <r>
      <rPr>
        <sz val="10"/>
        <rFont val="Franklin Gothic Book"/>
        <family val="2"/>
      </rPr>
      <t>Mantener en</t>
    </r>
    <r>
      <rPr>
        <b/>
        <sz val="10"/>
        <rFont val="Franklin Gothic Book"/>
        <family val="2"/>
      </rPr>
      <t xml:space="preserve"> 1</t>
    </r>
    <r>
      <rPr>
        <sz val="10"/>
        <rFont val="Franklin Gothic Book"/>
        <family val="2"/>
      </rPr>
      <t xml:space="preserve">  o menor  índice de incidencia</t>
    </r>
  </si>
  <si>
    <t>INDICADOR</t>
  </si>
  <si>
    <r>
      <rPr>
        <b/>
        <sz val="10"/>
        <rFont val="Arial"/>
        <family val="2"/>
      </rPr>
      <t xml:space="preserve">ENFERMEDADES PRESENTADAS POR ESTE RIESGO:  </t>
    </r>
    <r>
      <rPr>
        <sz val="10"/>
        <rFont val="Arial"/>
        <family val="2"/>
      </rPr>
      <t>No. Casos presentados por este riesgo / Población expuesta a este riesgo X  100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</si>
  <si>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No. Trabajadores participan / No Trabajadores Programados  X  100</t>
    </r>
  </si>
  <si>
    <r>
      <rPr>
        <b/>
        <sz val="10"/>
        <rFont val="Franklin Gothic Book"/>
        <family val="2"/>
      </rPr>
      <t xml:space="preserve">PREVALENCIA: </t>
    </r>
    <r>
      <rPr>
        <sz val="10"/>
        <rFont val="Franklin Gothic Book"/>
        <family val="2"/>
      </rPr>
      <t xml:space="preserve"> </t>
    </r>
    <r>
      <rPr>
        <sz val="10"/>
        <rFont val="Arial"/>
        <family val="2"/>
      </rPr>
      <t>Número de casos nuevos + antiguos   /  No Total de población expuesta  X  100</t>
    </r>
  </si>
  <si>
    <r>
      <rPr>
        <b/>
        <sz val="10"/>
        <rFont val="Franklin Gothic Book"/>
        <family val="2"/>
      </rPr>
      <t xml:space="preserve">INCIDENCIA: </t>
    </r>
    <r>
      <rPr>
        <sz val="10"/>
        <rFont val="Franklin Gothic Book"/>
        <family val="2"/>
      </rPr>
      <t xml:space="preserve"> </t>
    </r>
    <r>
      <rPr>
        <sz val="10"/>
        <rFont val="Arial"/>
        <family val="2"/>
      </rPr>
      <t>Número de casos Nuevos /  No Total de Población expuesta  X  100</t>
    </r>
  </si>
  <si>
    <t>ACTIVIDADES PROGRAMA PREVENTIVO</t>
  </si>
  <si>
    <t>FRECUENCIA</t>
  </si>
  <si>
    <t>CRONOGRAMA 2024</t>
  </si>
  <si>
    <t>RESPONSABLE</t>
  </si>
  <si>
    <t>ACTIVIDADES PARA PREVENCIÓN DEL USO Y CONSUMO DE DROGAS EN LOS ESPACIOS LABORALES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</si>
  <si>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</si>
  <si>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</si>
  <si>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</si>
  <si>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</si>
  <si>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</si>
  <si>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</si>
  <si>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</si>
  <si>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</si>
  <si>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</si>
  <si>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</si>
  <si>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</si>
  <si>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</si>
  <si>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</si>
  <si>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</si>
  <si>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Capacitaciones (Dirigirse a Programa de formación)</t>
  </si>
  <si>
    <t>De acuerdo a ciclo de capacitación KP</t>
  </si>
  <si>
    <t>Departamento HSE / Departamento de Talento Humano</t>
  </si>
  <si>
    <t xml:space="preserve">De acuerdo al cronograma de charlas pre jornadas </t>
  </si>
  <si>
    <t xml:space="preserve">Personal administrativo y/o operativo KDE </t>
  </si>
  <si>
    <t>Socialización de Política  No alcohol y tabaco</t>
  </si>
  <si>
    <t>Trimestral</t>
  </si>
  <si>
    <t>Equipo HSE</t>
  </si>
  <si>
    <t>Política de derechos humanos</t>
  </si>
  <si>
    <t xml:space="preserve">Jornadas y espacio de bienestar (actividades lúdicas) </t>
  </si>
  <si>
    <t>Mensual</t>
  </si>
  <si>
    <t>Personal administrativo y/o operativo KP</t>
  </si>
  <si>
    <t>Actividades de Bienestar, Participación y consulta</t>
  </si>
  <si>
    <t xml:space="preserve">Departamentos: HSE, operaciones, TH, logistico </t>
  </si>
  <si>
    <t xml:space="preserve">Aplicación de programa de prevención integral al uso y consumo de drogas en los espacios laborales públicos y privados </t>
  </si>
  <si>
    <t xml:space="preserve">Anual </t>
  </si>
  <si>
    <t>Medico Ocupacional / Equipo HSE</t>
  </si>
  <si>
    <t>Campaña informativa sobre el desarrollo de prácticas de vida saludable.</t>
  </si>
  <si>
    <t>De acuerdo a la necesidad</t>
  </si>
  <si>
    <t>Aplicación de alcoholimetras</t>
  </si>
  <si>
    <t>Implementación de señalización informativa, obligatoria, preventiva y/o prohibitiva sobre la prevención al uso y consumo de alcohol, tabaco u otras drogas</t>
  </si>
  <si>
    <t>RECURSOS</t>
  </si>
  <si>
    <t xml:space="preserve">Recurso Humano: Gerente , Coordinador HSE, HSE, Asistente HSE, Trabajadores  KLUANE PERÚ S.A.C                                                 
Recurso Técnico: Equipo de Computo, Impresora, Papeleria, Video Beam.
Recurso Financiero: Presupuesto HSE,  Tiempo destinado para capacitaciones. </t>
  </si>
  <si>
    <t>OBSERVACIONES</t>
  </si>
  <si>
    <t>ENFERMEDADES PRESENTADAS POR ESTE RIESGO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</si>
  <si>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</si>
  <si>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</si>
  <si>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</si>
  <si>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</si>
  <si>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</si>
  <si>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</si>
  <si>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</si>
  <si>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</si>
  <si>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</si>
  <si>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</si>
  <si>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</si>
  <si>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</si>
  <si>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</si>
  <si>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CASOS PRESENTADOS POR ESTE TIPO DE RIESGO</t>
  </si>
  <si>
    <t>POBLACIÓN EXPUESTA AL USO Y CONSUMO DE DROGAS EN LOS ESPACIOS LABORALES</t>
  </si>
  <si>
    <t>EFICACIA</t>
  </si>
  <si>
    <r>
      <t xml:space="preserve">ANÁLISIS DE TENDENCIAS
2DO TRIMESTRE: </t>
    </r>
    <r>
      <rPr>
        <sz val="11"/>
        <color theme="1"/>
        <rFont val="Franklin Gothic Book"/>
        <family val="2"/>
      </rPr>
      <t xml:space="preserve"> Se logra cumplir el 100% del objetivo ya que no se presentaron casos asociados al programa                                                                                      </t>
    </r>
  </si>
  <si>
    <r>
      <t xml:space="preserve">PLAN DE ACCIÓN
2DO TRIMESTRE: </t>
    </r>
    <r>
      <rPr>
        <sz val="11"/>
        <color theme="1"/>
        <rFont val="Franklin Gothic Book"/>
        <family val="2"/>
      </rPr>
      <t xml:space="preserve"> Continua con las actividades programadas para cumplir con el objetivo                                                                                                                     </t>
    </r>
  </si>
  <si>
    <t>COBERTURA</t>
  </si>
  <si>
    <t>TRABAJADORES PARTICIPAN</t>
  </si>
  <si>
    <t xml:space="preserve"> </t>
  </si>
  <si>
    <t>TRABAJADORES PROGRAMADOS</t>
  </si>
  <si>
    <t>% DE COBERTURA</t>
  </si>
  <si>
    <r>
      <t xml:space="preserve">ANÁLISIS DE TENDENCIAS
2DO TRIMESTRE: </t>
    </r>
    <r>
      <rPr>
        <sz val="11"/>
        <color theme="1"/>
        <rFont val="Franklin Gothic Book"/>
        <family val="2"/>
      </rPr>
      <t xml:space="preserve">Las actividades planificadas para el primer mes del segundo trimestre lograron una cobertura total.
</t>
    </r>
  </si>
  <si>
    <r>
      <t xml:space="preserve">PLAN DE ACCIÓN
2DO TRIMESTRE: </t>
    </r>
    <r>
      <rPr>
        <sz val="11"/>
        <color theme="1"/>
        <rFont val="Franklin Gothic Book"/>
        <family val="2"/>
      </rPr>
      <t xml:space="preserve">Continuar planificando las actividades para que todas las guardias puedan participar.          </t>
    </r>
    <r>
      <rPr>
        <b/>
        <sz val="11"/>
        <color theme="1"/>
        <rFont val="Franklin Gothic Book"/>
        <family val="2"/>
      </rPr>
      <t xml:space="preserve">  
</t>
    </r>
  </si>
  <si>
    <t>PREVALENCIA</t>
  </si>
  <si>
    <t xml:space="preserve">CASOS NUEVOS Y ANTIGUOS </t>
  </si>
  <si>
    <t>TOTAL DE POBLACION EXPUESTA</t>
  </si>
  <si>
    <r>
      <rPr>
        <b/>
        <sz val="11"/>
        <color theme="1"/>
        <rFont val="Franklin Gothic Book"/>
        <family val="2"/>
      </rPr>
      <t xml:space="preserve">ANÁLISIS DE TENDENCIAS
</t>
    </r>
    <r>
      <rPr>
        <b/>
        <sz val="11"/>
        <color indexed="8"/>
        <rFont val="Calibri"/>
        <family val="2"/>
      </rPr>
      <t xml:space="preserve">2DO TRIMESTRE: </t>
    </r>
    <r>
      <rPr>
        <sz val="11"/>
        <color rgb="FF000000"/>
        <rFont val="Calibri"/>
        <family val="2"/>
      </rPr>
      <t>No se cuenta con casos nuevos ni antiguos, permitiendo lograr un cumplimiento total en este indicador.</t>
    </r>
  </si>
  <si>
    <r>
      <t xml:space="preserve">2DO TRIMESTRE: </t>
    </r>
    <r>
      <rPr>
        <sz val="11"/>
        <color theme="1"/>
        <rFont val="Franklin Gothic Book"/>
        <family val="2"/>
      </rPr>
      <t>Continuar reforzando con el personal los temas relacionados al consumo de alcohol y/o drogas, nuestras politicas y continuar con los test de alcohol de forma aleatoria durante las charlas de pre inicio.</t>
    </r>
  </si>
  <si>
    <t>INCIDENCIA</t>
  </si>
  <si>
    <t>CASOS NUEVOS</t>
  </si>
  <si>
    <t>POBLACION TRABAJADORA</t>
  </si>
  <si>
    <r>
      <t xml:space="preserve">ANÁLISIS DE TENDENCIAS
2DO TRIMESTER: </t>
    </r>
    <r>
      <rPr>
        <sz val="11"/>
        <color theme="1"/>
        <rFont val="Franklin Gothic Book"/>
        <family val="2"/>
      </rPr>
      <t>No se cuentan con casos nuevos, permitiendo lograr una incidencia del 0%</t>
    </r>
  </si>
  <si>
    <r>
      <t xml:space="preserve">PLAN DE ACCIÓN:
2DO TRIMESTRE: </t>
    </r>
    <r>
      <rPr>
        <sz val="11"/>
        <color theme="1"/>
        <rFont val="Calibri"/>
        <family val="2"/>
        <scheme val="minor"/>
      </rPr>
      <t>Continuar con las actividades del presente programa con la finalidad de evitar algun caso de consumo de alcohol y/o drogas en proyecto.</t>
    </r>
  </si>
  <si>
    <t xml:space="preserve">PROGRAMA DE VIGILANCIA Y/O PLANES DE ACCION </t>
  </si>
  <si>
    <t xml:space="preserve">Charla: Que causan las sustancias psicactivas </t>
  </si>
  <si>
    <t>Charla: Alteraciones a la salud causadas por el consumos de alchol y tabaco</t>
  </si>
  <si>
    <t xml:space="preserve">Charla: Consumo de alcohol y operación de máquinas o herramientas </t>
  </si>
  <si>
    <t>Charla: Día mundial  sin alcohol (15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</si>
</sst>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Franklin Gothic Book"/>
      <family val="2"/>
    </font>
    <font>
      <b/>
      <sz val="12"/>
      <color theme="0"/>
      <name val="Arial"/>
      <family val="2"/>
    </font>
    <font>
      <b/>
      <sz val="10"/>
      <color theme="0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b/>
      <sz val="11"/>
      <color theme="0"/>
      <name val="Franklin Gothic Book"/>
      <family val="2"/>
    </font>
    <font>
      <b/>
      <sz val="9"/>
      <name val="Franklin Gothic Book"/>
      <family val="2"/>
    </font>
    <font>
      <b/>
      <sz val="11"/>
      <name val="Franklin Gothic Book"/>
      <family val="2"/>
    </font>
    <font>
      <sz val="10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sz val="12"/>
      <color rgb="FF000000"/>
      <name val="Franklin Gothic Book"/>
      <family val="2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20"/>
      <color theme="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9">
    <xf numFmtId="0" fontId="0" fillId="0" borderId="0" xfId="0"/>
    <xf numFmtId="0" fontId="0" fillId="0" borderId="4" xfId="0" applyBorder="1"/>
    <xf numFmtId="9" fontId="4" fillId="2" borderId="0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9" fontId="19" fillId="6" borderId="1" xfId="1" applyFont="1" applyFill="1" applyBorder="1" applyAlignment="1">
      <alignment horizontal="center" vertical="center" wrapText="1"/>
    </xf>
    <xf numFmtId="9" fontId="19" fillId="6" borderId="10" xfId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1" xfId="0" applyBorder="1"/>
    <xf numFmtId="0" fontId="20" fillId="0" borderId="1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25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26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16" fillId="2" borderId="1" xfId="0" applyFont="1" applyFill="1" applyBorder="1" applyAlignment="1">
      <alignment horizontal="center" vertical="center" wrapText="1"/>
    </xf>
    <xf numFmtId="9" fontId="19" fillId="6" borderId="10" xfId="1" applyFont="1" applyFill="1" applyBorder="1" applyAlignment="1">
      <alignment horizontal="center" vertical="center" wrapText="1"/>
    </xf>
    <xf numFmtId="9" fontId="19" fillId="6" borderId="7" xfId="1" applyFont="1" applyFill="1" applyBorder="1" applyAlignment="1">
      <alignment horizontal="center" vertical="center" wrapText="1"/>
    </xf>
    <xf numFmtId="9" fontId="19" fillId="6" borderId="8" xfId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9" fontId="19" fillId="6" borderId="31" xfId="1" applyFont="1" applyFill="1" applyBorder="1" applyAlignment="1">
      <alignment horizontal="center" vertical="center" wrapText="1"/>
    </xf>
    <xf numFmtId="9" fontId="19" fillId="6" borderId="23" xfId="1" applyFont="1" applyFill="1" applyBorder="1" applyAlignment="1">
      <alignment horizontal="center" vertical="center" wrapText="1"/>
    </xf>
    <xf numFmtId="9" fontId="19" fillId="6" borderId="32" xfId="1" applyFont="1" applyFill="1" applyBorder="1" applyAlignment="1">
      <alignment horizontal="center" vertical="center" wrapText="1"/>
    </xf>
    <xf numFmtId="9" fontId="19" fillId="6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5" borderId="11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8" fillId="5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1F187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1F1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latin typeface="Franklin Gothic Book" panose="020B0503020102020204" pitchFamily="34" charset="0"/>
              </a:rPr>
              <a:t>ENFERMEDADES PRESENTADAS POR ESTE RIESGO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'USO Y CONSUMO DE DROGAS'!$A$41</c:f>
              <c:strCache>
                <c:ptCount val="1"/>
                <c:pt idx="0">
                  <c:v>CASOS PRESENTADOS POR ESTE TIPO DE RIESGO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AD6-4731-B81C-C84BB23B59E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DROGAS'!$D$40:$AE$40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DROGAS'!$D$41:$AE$41</c:f>
              <c:numCache>
                <c:formatCode>General</c:formatCode>
                <c:ptCount val="28"/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0A-B245-B85B42BDC692}"/>
            </c:ext>
          </c:extLst>
        </c:ser>
        <c:ser>
          <c:idx val="0"/>
          <c:order val="1"/>
          <c:tx>
            <c:strRef>
              <c:f>'USO Y CONSUMO DE DROGAS'!$A$42</c:f>
              <c:strCache>
                <c:ptCount val="1"/>
                <c:pt idx="0">
                  <c:v>POBLACIÓN EXPUESTA AL USO Y CONSUMO DE DROGAS EN LOS ESPACIOS LABORALES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DROGAS'!$D$40:$AE$40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DROGAS'!$D$42:$AE$42</c:f>
              <c:numCache>
                <c:formatCode>General</c:formatCode>
                <c:ptCount val="28"/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0A-B245-B85B42BD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76329120"/>
        <c:axId val="1"/>
      </c:barChart>
      <c:catAx>
        <c:axId val="27632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632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218973672859137"/>
          <c:y val="0.74086163565837448"/>
          <c:w val="0.40678418125991944"/>
          <c:h val="0.1104707222834009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Franklin Gothic Book" panose="020B0503020102020204" pitchFamily="34" charset="0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latin typeface="Franklin Gothic Book" panose="020B0503020102020204" pitchFamily="34" charset="0"/>
              </a:rPr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2582446392865332E-2"/>
          <c:y val="1.0696878561242652E-3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'USO Y CONSUMO DE DROGAS'!$A$70</c:f>
              <c:strCache>
                <c:ptCount val="1"/>
                <c:pt idx="0">
                  <c:v>TRABAJADORES PARTICIPAN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DROGAS'!$D$40:$AE$40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DROGAS'!$D$70:$AE$70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7-41F7-A7AA-E78F924C311F}"/>
            </c:ext>
          </c:extLst>
        </c:ser>
        <c:ser>
          <c:idx val="0"/>
          <c:order val="1"/>
          <c:tx>
            <c:strRef>
              <c:f>'USO Y CONSUMO DE DROGAS'!$A$71</c:f>
              <c:strCache>
                <c:ptCount val="1"/>
                <c:pt idx="0">
                  <c:v>TRABAJADORES PROGRAMADOS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val>
            <c:numRef>
              <c:f>'USO Y CONSUMO DE DROGAS'!$D$71:$AE$71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7-41F7-A7AA-E78F924C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76323296"/>
        <c:axId val="1"/>
      </c:barChart>
      <c:catAx>
        <c:axId val="27632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6323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16987510621779"/>
          <c:y val="0.83030838359719972"/>
          <c:w val="0.3928132584255925"/>
          <c:h val="0.153082908398682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Franklin Gothic Book" panose="020B0503020102020204" pitchFamily="34" charset="0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latin typeface="Franklin Gothic Book" panose="020B0503020102020204" pitchFamily="34" charset="0"/>
              </a:rPr>
              <a:t>INDICE DE PREVALENCIA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'USO Y CONSUMO DE DROGAS'!$A$92</c:f>
              <c:strCache>
                <c:ptCount val="1"/>
                <c:pt idx="0">
                  <c:v>CASOS NUEVOS Y ANTIGUOS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DROGAS'!$D$91:$AE$91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DROGAS'!$D$92:$AE$92</c:f>
              <c:numCache>
                <c:formatCode>General</c:formatCode>
                <c:ptCount val="28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1-4BB0-BE74-0D2E67189FD9}"/>
            </c:ext>
          </c:extLst>
        </c:ser>
        <c:ser>
          <c:idx val="1"/>
          <c:order val="1"/>
          <c:tx>
            <c:strRef>
              <c:f>'USO Y CONSUMO DE DROGAS'!$A$93</c:f>
              <c:strCache>
                <c:ptCount val="1"/>
                <c:pt idx="0">
                  <c:v>TOTAL DE POBLACION EXPUESTA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DROGAS'!$D$91:$AE$91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DROGAS'!$D$93:$AE$93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1-4BB0-BE74-0D2E67189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76325376"/>
        <c:axId val="1"/>
      </c:barChart>
      <c:catAx>
        <c:axId val="276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632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62945627404188"/>
          <c:y val="0.82679464086597021"/>
          <c:w val="0.43350307802346266"/>
          <c:h val="0.1351394056941616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Franklin Gothic Book" panose="020B0503020102020204" pitchFamily="34" charset="0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INCIDENCIA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5226401970617507E-2"/>
          <c:y val="0.22738881396731486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'USO Y CONSUMO DE DROGAS'!$A$121</c:f>
              <c:strCache>
                <c:ptCount val="1"/>
                <c:pt idx="0">
                  <c:v>CASOS NUEVOS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DROGAS'!$D$120:$AE$120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DROGAS'!$D$121:$AE$121</c:f>
              <c:numCache>
                <c:formatCode>General</c:formatCode>
                <c:ptCount val="28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4-4EA8-9F9E-99E4224ED20C}"/>
            </c:ext>
          </c:extLst>
        </c:ser>
        <c:ser>
          <c:idx val="1"/>
          <c:order val="1"/>
          <c:tx>
            <c:strRef>
              <c:f>'USO Y CONSUMO DE DROGAS'!$A$122</c:f>
              <c:strCache>
                <c:ptCount val="1"/>
                <c:pt idx="0">
                  <c:v>POBLACION TRABAJADORA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'USO Y CONSUMO DE DROGAS'!$D$120:$AE$120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'USO Y CONSUMO DE DROGAS'!$D$122:$AE$122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4-4EA8-9F9E-99E4224ED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76326624"/>
        <c:axId val="1"/>
      </c:barChart>
      <c:catAx>
        <c:axId val="2763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632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612855128101663"/>
          <c:y val="0.88358042951813343"/>
          <c:w val="0.36151339719646164"/>
          <c:h val="0.1159066451627444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Franklin Gothic Book" panose="020B0503020102020204" pitchFamily="34" charset="0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44</xdr:row>
      <xdr:rowOff>1</xdr:rowOff>
    </xdr:from>
    <xdr:to>
      <xdr:col>14</xdr:col>
      <xdr:colOff>9525</xdr:colOff>
      <xdr:row>66</xdr:row>
      <xdr:rowOff>28575</xdr:rowOff>
    </xdr:to>
    <xdr:graphicFrame macro="">
      <xdr:nvGraphicFramePr>
        <xdr:cNvPr id="975188" name="3 Gráfico">
          <a:extLst>
            <a:ext uri="{FF2B5EF4-FFF2-40B4-BE49-F238E27FC236}">
              <a16:creationId xmlns:a16="http://schemas.microsoft.com/office/drawing/2014/main" id="{8111827A-88C4-43EC-9696-347B463D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73</xdr:row>
      <xdr:rowOff>0</xdr:rowOff>
    </xdr:from>
    <xdr:to>
      <xdr:col>14</xdr:col>
      <xdr:colOff>0</xdr:colOff>
      <xdr:row>86</xdr:row>
      <xdr:rowOff>1781175</xdr:rowOff>
    </xdr:to>
    <xdr:graphicFrame macro="">
      <xdr:nvGraphicFramePr>
        <xdr:cNvPr id="975189" name="3 Gráfico">
          <a:extLst>
            <a:ext uri="{FF2B5EF4-FFF2-40B4-BE49-F238E27FC236}">
              <a16:creationId xmlns:a16="http://schemas.microsoft.com/office/drawing/2014/main" id="{ACD1F939-4C0D-4D0B-B5A8-C538B7B17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95</xdr:row>
      <xdr:rowOff>0</xdr:rowOff>
    </xdr:from>
    <xdr:to>
      <xdr:col>12</xdr:col>
      <xdr:colOff>285750</xdr:colOff>
      <xdr:row>116</xdr:row>
      <xdr:rowOff>114300</xdr:rowOff>
    </xdr:to>
    <xdr:graphicFrame macro="">
      <xdr:nvGraphicFramePr>
        <xdr:cNvPr id="975190" name="4 Gráfico">
          <a:extLst>
            <a:ext uri="{FF2B5EF4-FFF2-40B4-BE49-F238E27FC236}">
              <a16:creationId xmlns:a16="http://schemas.microsoft.com/office/drawing/2014/main" id="{73B1330E-EB30-4415-A51D-C451676B3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124</xdr:row>
      <xdr:rowOff>0</xdr:rowOff>
    </xdr:from>
    <xdr:to>
      <xdr:col>12</xdr:col>
      <xdr:colOff>285750</xdr:colOff>
      <xdr:row>146</xdr:row>
      <xdr:rowOff>123825</xdr:rowOff>
    </xdr:to>
    <xdr:graphicFrame macro="">
      <xdr:nvGraphicFramePr>
        <xdr:cNvPr id="975191" name="5 Gráfico">
          <a:extLst>
            <a:ext uri="{FF2B5EF4-FFF2-40B4-BE49-F238E27FC236}">
              <a16:creationId xmlns:a16="http://schemas.microsoft.com/office/drawing/2014/main" id="{17472D20-D38A-450C-8358-DFFFECA4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190500</xdr:rowOff>
    </xdr:from>
    <xdr:to>
      <xdr:col>3</xdr:col>
      <xdr:colOff>76200</xdr:colOff>
      <xdr:row>1</xdr:row>
      <xdr:rowOff>641604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8ED6853-B5CC-48D7-A7B5-FD944856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190500"/>
          <a:ext cx="1041400" cy="895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7"/>
  <sheetViews>
    <sheetView tabSelected="1" topLeftCell="A24" zoomScale="85" zoomScaleNormal="85" zoomScaleSheetLayoutView="100" workbookViewId="0">
      <selection activeCell="R25" sqref="R25"/>
    </sheetView>
  </sheetViews>
  <sheetFormatPr baseColWidth="10" defaultColWidth="8.85546875" defaultRowHeight="15" x14ac:dyDescent="0.25"/>
  <cols>
    <col min="1" max="1" width="7.140625" customWidth="1"/>
    <col min="2" max="2" width="6.5703125" customWidth="1"/>
    <col min="3" max="3" width="10.28515625" customWidth="1"/>
    <col min="4" max="4" width="12.5703125" customWidth="1"/>
    <col min="5" max="5" width="13.140625" customWidth="1"/>
    <col min="6" max="6" width="15.42578125" customWidth="1"/>
    <col min="7" max="17" width="4.42578125" customWidth="1"/>
    <col min="18" max="18" width="6.42578125" customWidth="1"/>
    <col min="19" max="20" width="4.42578125" customWidth="1"/>
    <col min="21" max="21" width="6.7109375" customWidth="1"/>
    <col min="22" max="23" width="4.42578125" customWidth="1"/>
    <col min="24" max="24" width="5.85546875" customWidth="1"/>
    <col min="25" max="26" width="4.42578125" customWidth="1"/>
    <col min="27" max="27" width="6.7109375" customWidth="1"/>
    <col min="28" max="29" width="4.42578125" customWidth="1"/>
    <col min="30" max="30" width="7.7109375" customWidth="1"/>
    <col min="31" max="31" width="25.28515625" customWidth="1"/>
    <col min="32" max="256" width="11.42578125" customWidth="1"/>
  </cols>
  <sheetData>
    <row r="1" spans="1:31" ht="35.450000000000003" customHeight="1" x14ac:dyDescent="0.25">
      <c r="A1" s="107"/>
      <c r="B1" s="108"/>
      <c r="C1" s="108"/>
      <c r="D1" s="109"/>
      <c r="E1" s="97" t="s">
        <v>93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9"/>
      <c r="AE1" s="105" t="s">
        <v>0</v>
      </c>
    </row>
    <row r="2" spans="1:31" ht="67.150000000000006" customHeight="1" thickBot="1" x14ac:dyDescent="0.3">
      <c r="A2" s="110"/>
      <c r="B2" s="111"/>
      <c r="C2" s="111"/>
      <c r="D2" s="112"/>
      <c r="E2" s="100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2"/>
      <c r="AE2" s="106"/>
    </row>
    <row r="3" spans="1:31" ht="6.6" customHeight="1" thickBot="1" x14ac:dyDescent="0.3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1" ht="27" customHeight="1" thickBot="1" x14ac:dyDescent="0.3">
      <c r="A4" s="92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7.45" customHeight="1" x14ac:dyDescent="0.25">
      <c r="A5" s="76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8"/>
    </row>
    <row r="6" spans="1:31" ht="11.45" customHeight="1" x14ac:dyDescent="0.25">
      <c r="A6" s="113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</row>
    <row r="7" spans="1:31" ht="22.9" customHeight="1" thickBot="1" x14ac:dyDescent="0.3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</row>
    <row r="8" spans="1:31" ht="18.600000000000001" customHeight="1" thickBot="1" x14ac:dyDescent="0.3">
      <c r="A8" s="76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8"/>
    </row>
    <row r="9" spans="1:31" ht="21" customHeight="1" thickBot="1" x14ac:dyDescent="0.3">
      <c r="A9" s="73" t="s">
        <v>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5"/>
    </row>
    <row r="10" spans="1:31" ht="21" customHeight="1" thickBot="1" x14ac:dyDescent="0.3">
      <c r="A10" s="73" t="s">
        <v>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</row>
    <row r="11" spans="1:31" ht="21" customHeight="1" thickBot="1" x14ac:dyDescent="0.3">
      <c r="A11" s="73" t="s">
        <v>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</row>
    <row r="12" spans="1:31" ht="21" customHeight="1" thickBot="1" x14ac:dyDescent="0.3">
      <c r="A12" s="73" t="s">
        <v>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</row>
    <row r="13" spans="1:31" ht="18.600000000000001" customHeight="1" thickBot="1" x14ac:dyDescent="0.3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8"/>
    </row>
    <row r="14" spans="1:31" ht="21" customHeight="1" thickBot="1" x14ac:dyDescent="0.3">
      <c r="A14" s="79" t="s">
        <v>10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5"/>
    </row>
    <row r="15" spans="1:31" ht="21" customHeight="1" thickBot="1" x14ac:dyDescent="0.3">
      <c r="A15" s="73" t="s">
        <v>11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</row>
    <row r="16" spans="1:31" ht="21" customHeight="1" thickBot="1" x14ac:dyDescent="0.3">
      <c r="A16" s="73" t="s">
        <v>12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5"/>
    </row>
    <row r="17" spans="1:31" ht="21" customHeight="1" thickBot="1" x14ac:dyDescent="0.3">
      <c r="A17" s="73" t="s">
        <v>13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5"/>
    </row>
    <row r="18" spans="1:31" ht="11.45" customHeight="1" x14ac:dyDescent="0.25">
      <c r="A18" s="82" t="s">
        <v>14</v>
      </c>
      <c r="B18" s="83"/>
      <c r="C18" s="83"/>
      <c r="D18" s="83"/>
      <c r="E18" s="84"/>
      <c r="F18" s="82" t="s">
        <v>15</v>
      </c>
      <c r="G18" s="82" t="s">
        <v>16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/>
      <c r="AE18" s="82" t="s">
        <v>17</v>
      </c>
    </row>
    <row r="19" spans="1:31" ht="12.6" customHeight="1" thickBot="1" x14ac:dyDescent="0.3">
      <c r="A19" s="85"/>
      <c r="B19" s="86"/>
      <c r="C19" s="86"/>
      <c r="D19" s="86"/>
      <c r="E19" s="87"/>
      <c r="F19" s="85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7"/>
      <c r="AE19" s="88"/>
    </row>
    <row r="20" spans="1:31" ht="11.45" customHeight="1" x14ac:dyDescent="0.25">
      <c r="A20" s="80" t="s">
        <v>18</v>
      </c>
      <c r="B20" s="81"/>
      <c r="C20" s="81"/>
      <c r="D20" s="81"/>
      <c r="E20" s="81"/>
      <c r="F20" s="81"/>
      <c r="G20" s="60" t="s">
        <v>19</v>
      </c>
      <c r="H20" s="60"/>
      <c r="I20" s="60" t="s">
        <v>20</v>
      </c>
      <c r="J20" s="60"/>
      <c r="K20" s="60" t="s">
        <v>21</v>
      </c>
      <c r="L20" s="60"/>
      <c r="M20" s="60" t="s">
        <v>22</v>
      </c>
      <c r="N20" s="60"/>
      <c r="O20" s="60" t="s">
        <v>23</v>
      </c>
      <c r="P20" s="60"/>
      <c r="Q20" s="60" t="s">
        <v>24</v>
      </c>
      <c r="R20" s="60"/>
      <c r="S20" s="60" t="s">
        <v>25</v>
      </c>
      <c r="T20" s="60"/>
      <c r="U20" s="60" t="s">
        <v>26</v>
      </c>
      <c r="V20" s="60"/>
      <c r="W20" s="60" t="s">
        <v>27</v>
      </c>
      <c r="X20" s="60"/>
      <c r="Y20" s="60" t="s">
        <v>28</v>
      </c>
      <c r="Z20" s="60"/>
      <c r="AA20" s="60" t="s">
        <v>29</v>
      </c>
      <c r="AB20" s="60"/>
      <c r="AC20" s="60" t="s">
        <v>30</v>
      </c>
      <c r="AD20" s="60"/>
      <c r="AE20" s="88"/>
    </row>
    <row r="21" spans="1:31" ht="14.1" customHeight="1" thickBot="1" x14ac:dyDescent="0.3">
      <c r="A21" s="80"/>
      <c r="B21" s="81"/>
      <c r="C21" s="81"/>
      <c r="D21" s="81"/>
      <c r="E21" s="81"/>
      <c r="F21" s="81"/>
      <c r="G21" s="7" t="s">
        <v>31</v>
      </c>
      <c r="H21" s="7" t="s">
        <v>32</v>
      </c>
      <c r="I21" s="7" t="s">
        <v>31</v>
      </c>
      <c r="J21" s="7" t="s">
        <v>32</v>
      </c>
      <c r="K21" s="7" t="s">
        <v>31</v>
      </c>
      <c r="L21" s="7" t="s">
        <v>32</v>
      </c>
      <c r="M21" s="7" t="s">
        <v>31</v>
      </c>
      <c r="N21" s="7" t="s">
        <v>32</v>
      </c>
      <c r="O21" s="7" t="s">
        <v>31</v>
      </c>
      <c r="P21" s="7" t="s">
        <v>32</v>
      </c>
      <c r="Q21" s="7" t="s">
        <v>31</v>
      </c>
      <c r="R21" s="7" t="s">
        <v>32</v>
      </c>
      <c r="S21" s="7" t="s">
        <v>31</v>
      </c>
      <c r="T21" s="7" t="s">
        <v>32</v>
      </c>
      <c r="U21" s="7" t="s">
        <v>31</v>
      </c>
      <c r="V21" s="7" t="s">
        <v>32</v>
      </c>
      <c r="W21" s="7" t="s">
        <v>31</v>
      </c>
      <c r="X21" s="7" t="s">
        <v>32</v>
      </c>
      <c r="Y21" s="7" t="s">
        <v>31</v>
      </c>
      <c r="Z21" s="7" t="s">
        <v>32</v>
      </c>
      <c r="AA21" s="7" t="s">
        <v>31</v>
      </c>
      <c r="AB21" s="7" t="s">
        <v>32</v>
      </c>
      <c r="AC21" s="7" t="s">
        <v>31</v>
      </c>
      <c r="AD21" s="7" t="s">
        <v>32</v>
      </c>
      <c r="AE21" s="85"/>
    </row>
    <row r="22" spans="1:31" ht="44.25" customHeight="1" x14ac:dyDescent="0.25">
      <c r="A22" s="117" t="s">
        <v>33</v>
      </c>
      <c r="B22" s="118"/>
      <c r="C22" s="118"/>
      <c r="D22" s="118"/>
      <c r="E22" s="119"/>
      <c r="F22" s="8" t="s">
        <v>34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0" t="s">
        <v>35</v>
      </c>
    </row>
    <row r="23" spans="1:31" ht="57" customHeight="1" x14ac:dyDescent="0.25">
      <c r="A23" s="67" t="s">
        <v>94</v>
      </c>
      <c r="B23" s="68"/>
      <c r="C23" s="68"/>
      <c r="D23" s="68"/>
      <c r="E23" s="69"/>
      <c r="F23" s="8" t="s">
        <v>36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0" t="s">
        <v>37</v>
      </c>
    </row>
    <row r="24" spans="1:31" ht="57" customHeight="1" x14ac:dyDescent="0.25">
      <c r="A24" s="67" t="s">
        <v>95</v>
      </c>
      <c r="B24" s="68"/>
      <c r="C24" s="68"/>
      <c r="D24" s="68"/>
      <c r="E24" s="69"/>
      <c r="F24" s="8" t="s">
        <v>36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B24" s="9"/>
      <c r="AC24" s="9"/>
      <c r="AD24" s="9"/>
      <c r="AE24" s="10" t="s">
        <v>35</v>
      </c>
    </row>
    <row r="25" spans="1:31" ht="57" customHeight="1" x14ac:dyDescent="0.25">
      <c r="A25" s="67" t="s">
        <v>96</v>
      </c>
      <c r="B25" s="68"/>
      <c r="C25" s="68"/>
      <c r="D25" s="68"/>
      <c r="E25" s="69"/>
      <c r="F25" s="8" t="s">
        <v>36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3"/>
      <c r="AB25" s="9"/>
      <c r="AC25" s="9"/>
      <c r="AD25" s="9"/>
      <c r="AE25" s="10" t="s">
        <v>35</v>
      </c>
    </row>
    <row r="26" spans="1:31" ht="57" customHeight="1" x14ac:dyDescent="0.25">
      <c r="A26" s="67" t="s">
        <v>97</v>
      </c>
      <c r="B26" s="68"/>
      <c r="C26" s="68"/>
      <c r="D26" s="68"/>
      <c r="E26" s="69"/>
      <c r="F26" s="8" t="s">
        <v>36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 s="9"/>
      <c r="AE26" s="10" t="s">
        <v>35</v>
      </c>
    </row>
    <row r="27" spans="1:31" ht="57" customHeight="1" x14ac:dyDescent="0.25">
      <c r="A27" s="67" t="s">
        <v>38</v>
      </c>
      <c r="B27" s="68"/>
      <c r="C27" s="68"/>
      <c r="D27" s="68"/>
      <c r="E27" s="69"/>
      <c r="F27" s="8" t="s">
        <v>36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10" t="s">
        <v>35</v>
      </c>
    </row>
    <row r="28" spans="1:31" ht="31.9" customHeight="1" x14ac:dyDescent="0.25">
      <c r="A28" s="70" t="s">
        <v>41</v>
      </c>
      <c r="B28" s="71"/>
      <c r="C28" s="71"/>
      <c r="D28" s="71"/>
      <c r="E28" s="72"/>
      <c r="F28" s="8" t="s">
        <v>39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10" t="s">
        <v>40</v>
      </c>
    </row>
    <row r="29" spans="1:31" s="4" customFormat="1" ht="39.6" customHeight="1" x14ac:dyDescent="0.25">
      <c r="A29" s="120" t="s">
        <v>42</v>
      </c>
      <c r="B29" s="121"/>
      <c r="C29" s="121"/>
      <c r="D29" s="121"/>
      <c r="E29" s="122"/>
      <c r="F29" s="8" t="s">
        <v>43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1"/>
      <c r="AE29" s="10" t="s">
        <v>44</v>
      </c>
    </row>
    <row r="30" spans="1:31" ht="34.35" customHeight="1" x14ac:dyDescent="0.25">
      <c r="A30" s="120" t="s">
        <v>45</v>
      </c>
      <c r="B30" s="121"/>
      <c r="C30" s="121"/>
      <c r="D30" s="121"/>
      <c r="E30" s="122"/>
      <c r="F30" s="8" t="s">
        <v>43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10" t="s">
        <v>46</v>
      </c>
    </row>
    <row r="31" spans="1:31" ht="45" hidden="1" customHeight="1" x14ac:dyDescent="0.25">
      <c r="A31" s="123" t="s">
        <v>47</v>
      </c>
      <c r="B31" s="124"/>
      <c r="C31" s="124"/>
      <c r="D31" s="124"/>
      <c r="E31" s="125"/>
      <c r="F31" s="8" t="s">
        <v>48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10" t="s">
        <v>49</v>
      </c>
    </row>
    <row r="32" spans="1:31" s="3" customFormat="1" ht="34.35" customHeight="1" x14ac:dyDescent="0.25">
      <c r="A32" s="120" t="s">
        <v>50</v>
      </c>
      <c r="B32" s="121"/>
      <c r="C32" s="121"/>
      <c r="D32" s="121"/>
      <c r="E32" s="122"/>
      <c r="F32" s="8" t="s">
        <v>51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10" t="s">
        <v>40</v>
      </c>
    </row>
    <row r="33" spans="1:33" s="3" customFormat="1" ht="34.35" customHeight="1" x14ac:dyDescent="0.25">
      <c r="A33" s="120" t="s">
        <v>52</v>
      </c>
      <c r="B33" s="121"/>
      <c r="C33" s="121"/>
      <c r="D33" s="121"/>
      <c r="E33" s="122"/>
      <c r="F33" s="8" t="s">
        <v>51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10" t="s">
        <v>40</v>
      </c>
    </row>
    <row r="34" spans="1:33" s="5" customFormat="1" ht="57.6" customHeight="1" thickBot="1" x14ac:dyDescent="0.3">
      <c r="A34" s="120" t="s">
        <v>53</v>
      </c>
      <c r="B34" s="121"/>
      <c r="C34" s="121"/>
      <c r="D34" s="121"/>
      <c r="E34" s="122"/>
      <c r="F34" s="8" t="s">
        <v>51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0" t="s">
        <v>40</v>
      </c>
    </row>
    <row r="35" spans="1:33" ht="15" customHeight="1" thickBot="1" x14ac:dyDescent="0.3">
      <c r="A35" s="103" t="s">
        <v>54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</row>
    <row r="36" spans="1:33" ht="51.75" customHeight="1" thickBot="1" x14ac:dyDescent="0.3">
      <c r="A36" s="62" t="s">
        <v>55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4"/>
    </row>
    <row r="37" spans="1:33" ht="15" customHeight="1" thickBot="1" x14ac:dyDescent="0.3">
      <c r="A37" s="103" t="s">
        <v>56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</row>
    <row r="38" spans="1:33" ht="15.75" thickBot="1" x14ac:dyDescent="0.3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6"/>
    </row>
    <row r="39" spans="1:33" ht="16.5" customHeight="1" thickBot="1" x14ac:dyDescent="0.3">
      <c r="A39" s="92" t="s">
        <v>57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3" ht="46.5" customHeight="1" x14ac:dyDescent="0.25">
      <c r="A40" s="52" t="s">
        <v>58</v>
      </c>
      <c r="B40" s="53"/>
      <c r="C40" s="54"/>
      <c r="D40" s="12" t="s">
        <v>59</v>
      </c>
      <c r="E40" s="12" t="s">
        <v>60</v>
      </c>
      <c r="F40" s="12" t="s">
        <v>61</v>
      </c>
      <c r="G40" s="89" t="s">
        <v>62</v>
      </c>
      <c r="H40" s="90"/>
      <c r="I40" s="91"/>
      <c r="J40" s="89" t="s">
        <v>63</v>
      </c>
      <c r="K40" s="90"/>
      <c r="L40" s="91"/>
      <c r="M40" s="89" t="s">
        <v>64</v>
      </c>
      <c r="N40" s="90"/>
      <c r="O40" s="91"/>
      <c r="P40" s="89" t="s">
        <v>65</v>
      </c>
      <c r="Q40" s="90"/>
      <c r="R40" s="91"/>
      <c r="S40" s="89" t="s">
        <v>66</v>
      </c>
      <c r="T40" s="90"/>
      <c r="U40" s="91"/>
      <c r="V40" s="89" t="s">
        <v>67</v>
      </c>
      <c r="W40" s="90"/>
      <c r="X40" s="91"/>
      <c r="Y40" s="89" t="s">
        <v>68</v>
      </c>
      <c r="Z40" s="90"/>
      <c r="AA40" s="91"/>
      <c r="AB40" s="89" t="s">
        <v>69</v>
      </c>
      <c r="AC40" s="90"/>
      <c r="AD40" s="91"/>
      <c r="AE40" s="13" t="s">
        <v>70</v>
      </c>
    </row>
    <row r="41" spans="1:33" ht="59.25" customHeight="1" x14ac:dyDescent="0.25">
      <c r="A41" s="42" t="s">
        <v>71</v>
      </c>
      <c r="B41" s="42"/>
      <c r="C41" s="42"/>
      <c r="D41" s="16"/>
      <c r="E41" s="16"/>
      <c r="F41" s="16"/>
      <c r="G41" s="61"/>
      <c r="H41" s="61"/>
      <c r="I41" s="61"/>
      <c r="J41" s="61"/>
      <c r="K41" s="61"/>
      <c r="L41" s="61"/>
      <c r="M41" s="61">
        <v>0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16"/>
      <c r="AF41" s="2"/>
      <c r="AG41" s="2"/>
    </row>
    <row r="42" spans="1:33" ht="55.5" customHeight="1" x14ac:dyDescent="0.25">
      <c r="A42" s="42" t="s">
        <v>72</v>
      </c>
      <c r="B42" s="42"/>
      <c r="C42" s="42"/>
      <c r="D42" s="17"/>
      <c r="E42" s="17"/>
      <c r="F42" s="17"/>
      <c r="G42" s="65"/>
      <c r="H42" s="65"/>
      <c r="I42" s="65"/>
      <c r="J42" s="65"/>
      <c r="K42" s="65"/>
      <c r="L42" s="65"/>
      <c r="M42" s="65">
        <v>12</v>
      </c>
      <c r="N42" s="65"/>
      <c r="O42" s="65"/>
      <c r="P42" s="65"/>
      <c r="Q42" s="65"/>
      <c r="R42" s="65"/>
      <c r="S42" s="65"/>
      <c r="T42" s="65"/>
      <c r="U42" s="65"/>
      <c r="V42" s="61"/>
      <c r="W42" s="61"/>
      <c r="X42" s="61"/>
      <c r="Y42" s="61"/>
      <c r="Z42" s="61"/>
      <c r="AA42" s="61"/>
      <c r="AB42" s="61"/>
      <c r="AC42" s="61"/>
      <c r="AD42" s="61"/>
      <c r="AE42" s="16"/>
    </row>
    <row r="43" spans="1:33" ht="31.5" customHeight="1" x14ac:dyDescent="0.25">
      <c r="A43" s="128" t="s">
        <v>73</v>
      </c>
      <c r="B43" s="128"/>
      <c r="C43" s="128"/>
      <c r="D43" s="18">
        <f>IFERROR((D41*1/D42)-1, 0)*-1</f>
        <v>0</v>
      </c>
      <c r="E43" s="18">
        <f>IFERROR((E41*1/E42)-1, 0)*-1</f>
        <v>0</v>
      </c>
      <c r="F43" s="18">
        <f>IFERROR((F41*1/F42)-1, 0)*-1</f>
        <v>0</v>
      </c>
      <c r="G43" s="58">
        <f>IFERROR((G41*1/G42)-1, 0)*-1</f>
        <v>0</v>
      </c>
      <c r="H43" s="58" t="e">
        <f t="shared" ref="H43:AD43" si="0">((H41*1/H42)-1)*-1</f>
        <v>#DIV/0!</v>
      </c>
      <c r="I43" s="58" t="e">
        <f t="shared" si="0"/>
        <v>#DIV/0!</v>
      </c>
      <c r="J43" s="58">
        <f>IFERROR((J41*1/J42)-1, 0)*-1</f>
        <v>0</v>
      </c>
      <c r="K43" s="58" t="e">
        <f t="shared" si="0"/>
        <v>#DIV/0!</v>
      </c>
      <c r="L43" s="58" t="e">
        <f t="shared" si="0"/>
        <v>#DIV/0!</v>
      </c>
      <c r="M43" s="58">
        <f>IFERROR((M41*1/M42)-1, 0)*-1</f>
        <v>1</v>
      </c>
      <c r="N43" s="58" t="e">
        <f t="shared" si="0"/>
        <v>#DIV/0!</v>
      </c>
      <c r="O43" s="58" t="e">
        <f t="shared" si="0"/>
        <v>#DIV/0!</v>
      </c>
      <c r="P43" s="58">
        <f>IFERROR((P41*1/P42)-1, 0)*-1</f>
        <v>0</v>
      </c>
      <c r="Q43" s="58" t="e">
        <f t="shared" si="0"/>
        <v>#DIV/0!</v>
      </c>
      <c r="R43" s="58" t="e">
        <f t="shared" si="0"/>
        <v>#DIV/0!</v>
      </c>
      <c r="S43" s="58">
        <f>IFERROR((S41*1/S42)-1, 0)*-1</f>
        <v>0</v>
      </c>
      <c r="T43" s="58" t="e">
        <f t="shared" si="0"/>
        <v>#DIV/0!</v>
      </c>
      <c r="U43" s="58" t="e">
        <f t="shared" si="0"/>
        <v>#DIV/0!</v>
      </c>
      <c r="V43" s="58">
        <f>IFERROR((V41*1/V42)-1, 0)*-1</f>
        <v>0</v>
      </c>
      <c r="W43" s="58" t="e">
        <f t="shared" si="0"/>
        <v>#DIV/0!</v>
      </c>
      <c r="X43" s="58" t="e">
        <f t="shared" si="0"/>
        <v>#DIV/0!</v>
      </c>
      <c r="Y43" s="58">
        <f>IFERROR((Y41*1/Y42)-1, 0)*-1</f>
        <v>0</v>
      </c>
      <c r="Z43" s="58" t="e">
        <f t="shared" si="0"/>
        <v>#DIV/0!</v>
      </c>
      <c r="AA43" s="58" t="e">
        <f t="shared" si="0"/>
        <v>#DIV/0!</v>
      </c>
      <c r="AB43" s="58">
        <f>IFERROR((AB41*1/AB42)-1, 0)*-1</f>
        <v>0</v>
      </c>
      <c r="AC43" s="58" t="e">
        <f t="shared" si="0"/>
        <v>#DIV/0!</v>
      </c>
      <c r="AD43" s="58" t="e">
        <f t="shared" si="0"/>
        <v>#DIV/0!</v>
      </c>
      <c r="AE43" s="18">
        <f>IFERROR((AE41*1/AE42)-1, 0)*-1</f>
        <v>0</v>
      </c>
    </row>
    <row r="44" spans="1:33" ht="15.75" thickBot="1" x14ac:dyDescent="0.3"/>
    <row r="45" spans="1:33" ht="14.45" customHeight="1" x14ac:dyDescent="0.25">
      <c r="P45" s="24" t="s">
        <v>74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</row>
    <row r="46" spans="1:33" x14ac:dyDescent="0.25">
      <c r="P46" s="27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9"/>
    </row>
    <row r="47" spans="1:33" x14ac:dyDescent="0.25">
      <c r="P47" s="2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9"/>
    </row>
    <row r="48" spans="1:33" x14ac:dyDescent="0.25"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9"/>
    </row>
    <row r="49" spans="16:31" x14ac:dyDescent="0.25">
      <c r="P49" s="27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9"/>
    </row>
    <row r="50" spans="16:31" x14ac:dyDescent="0.25">
      <c r="P50" s="27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9"/>
    </row>
    <row r="51" spans="16:31" x14ac:dyDescent="0.25">
      <c r="P51" s="27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9"/>
    </row>
    <row r="52" spans="16:31" x14ac:dyDescent="0.25">
      <c r="P52" s="27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9"/>
    </row>
    <row r="53" spans="16:31" x14ac:dyDescent="0.25">
      <c r="P53" s="27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9"/>
    </row>
    <row r="54" spans="16:31" x14ac:dyDescent="0.25">
      <c r="P54" s="2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9"/>
    </row>
    <row r="55" spans="16:31" x14ac:dyDescent="0.25">
      <c r="P55" s="27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9"/>
    </row>
    <row r="56" spans="16:31" x14ac:dyDescent="0.25">
      <c r="P56" s="27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9"/>
    </row>
    <row r="57" spans="16:31" x14ac:dyDescent="0.25">
      <c r="P57" s="2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9"/>
    </row>
    <row r="58" spans="16:31" x14ac:dyDescent="0.25">
      <c r="P58" s="27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9"/>
    </row>
    <row r="59" spans="16:31" ht="30" customHeight="1" thickBot="1" x14ac:dyDescent="0.3">
      <c r="P59" s="30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2"/>
    </row>
    <row r="60" spans="16:31" x14ac:dyDescent="0.25">
      <c r="P60" s="24" t="s">
        <v>75</v>
      </c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6"/>
    </row>
    <row r="61" spans="16:31" x14ac:dyDescent="0.25">
      <c r="P61" s="27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9"/>
    </row>
    <row r="62" spans="16:31" x14ac:dyDescent="0.25">
      <c r="P62" s="27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9"/>
    </row>
    <row r="63" spans="16:31" x14ac:dyDescent="0.25"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9"/>
    </row>
    <row r="64" spans="16:31" x14ac:dyDescent="0.25">
      <c r="P64" s="27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9"/>
    </row>
    <row r="65" spans="1:33" ht="27.6" customHeight="1" x14ac:dyDescent="0.25">
      <c r="P65" s="27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9"/>
    </row>
    <row r="66" spans="1:33" ht="27.6" customHeight="1" thickBot="1" x14ac:dyDescent="0.3">
      <c r="P66" s="30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2"/>
    </row>
    <row r="67" spans="1:33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</row>
    <row r="68" spans="1:33" ht="16.5" customHeight="1" thickBot="1" x14ac:dyDescent="0.3">
      <c r="A68" s="47" t="s">
        <v>76</v>
      </c>
      <c r="B68" s="48"/>
      <c r="C68" s="48"/>
      <c r="D68" s="48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</row>
    <row r="69" spans="1:33" ht="30" customHeight="1" x14ac:dyDescent="0.25">
      <c r="A69" s="52" t="s">
        <v>58</v>
      </c>
      <c r="B69" s="53"/>
      <c r="C69" s="54"/>
      <c r="D69" s="12" t="s">
        <v>59</v>
      </c>
      <c r="E69" s="12" t="s">
        <v>60</v>
      </c>
      <c r="F69" s="12" t="s">
        <v>61</v>
      </c>
      <c r="G69" s="66" t="s">
        <v>62</v>
      </c>
      <c r="H69" s="66"/>
      <c r="I69" s="66"/>
      <c r="J69" s="66" t="s">
        <v>63</v>
      </c>
      <c r="K69" s="66"/>
      <c r="L69" s="66"/>
      <c r="M69" s="66" t="s">
        <v>64</v>
      </c>
      <c r="N69" s="66"/>
      <c r="O69" s="66"/>
      <c r="P69" s="66" t="s">
        <v>65</v>
      </c>
      <c r="Q69" s="66"/>
      <c r="R69" s="66"/>
      <c r="S69" s="66" t="s">
        <v>66</v>
      </c>
      <c r="T69" s="66"/>
      <c r="U69" s="66"/>
      <c r="V69" s="66" t="s">
        <v>67</v>
      </c>
      <c r="W69" s="66"/>
      <c r="X69" s="66"/>
      <c r="Y69" s="66" t="s">
        <v>68</v>
      </c>
      <c r="Z69" s="66"/>
      <c r="AA69" s="66"/>
      <c r="AB69" s="66" t="s">
        <v>69</v>
      </c>
      <c r="AC69" s="66"/>
      <c r="AD69" s="66"/>
      <c r="AE69" s="12" t="s">
        <v>70</v>
      </c>
      <c r="AF69" s="2"/>
      <c r="AG69" s="2"/>
    </row>
    <row r="70" spans="1:33" ht="34.5" customHeight="1" x14ac:dyDescent="0.25">
      <c r="A70" s="42" t="s">
        <v>77</v>
      </c>
      <c r="B70" s="42"/>
      <c r="C70" s="42"/>
      <c r="D70" s="14"/>
      <c r="E70" s="14"/>
      <c r="F70" s="14"/>
      <c r="G70" s="35">
        <v>12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14"/>
      <c r="AG70" t="s">
        <v>78</v>
      </c>
    </row>
    <row r="71" spans="1:33" ht="38.25" customHeight="1" x14ac:dyDescent="0.3">
      <c r="A71" s="42" t="s">
        <v>79</v>
      </c>
      <c r="B71" s="42"/>
      <c r="C71" s="42"/>
      <c r="D71" s="6"/>
      <c r="E71" s="6"/>
      <c r="F71" s="6"/>
      <c r="G71" s="59">
        <v>12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35"/>
      <c r="W71" s="35"/>
      <c r="X71" s="35"/>
      <c r="Y71" s="35"/>
      <c r="Z71" s="35"/>
      <c r="AA71" s="35"/>
      <c r="AB71" s="35"/>
      <c r="AC71" s="35"/>
      <c r="AD71" s="35"/>
      <c r="AE71" s="21"/>
      <c r="AG71" s="22"/>
    </row>
    <row r="72" spans="1:33" ht="31.5" customHeight="1" x14ac:dyDescent="0.25">
      <c r="A72" s="42" t="s">
        <v>80</v>
      </c>
      <c r="B72" s="42"/>
      <c r="C72" s="42"/>
      <c r="D72" s="18">
        <f>IFERROR(D70/D71,0)</f>
        <v>0</v>
      </c>
      <c r="E72" s="18">
        <f>IFERROR(E70/E71,0)</f>
        <v>0</v>
      </c>
      <c r="F72" s="18">
        <f>IFERROR(F70/F71,0)</f>
        <v>0</v>
      </c>
      <c r="G72" s="58">
        <f>IFERROR(G70/G71,0)</f>
        <v>1</v>
      </c>
      <c r="H72" s="58"/>
      <c r="I72" s="58"/>
      <c r="J72" s="58">
        <f>IFERROR(J70/J71,0)</f>
        <v>0</v>
      </c>
      <c r="K72" s="58"/>
      <c r="L72" s="58"/>
      <c r="M72" s="58">
        <f>IFERROR(M70/M71,0)</f>
        <v>0</v>
      </c>
      <c r="N72" s="58"/>
      <c r="O72" s="58"/>
      <c r="P72" s="58">
        <f>IFERROR(P70/P71,0)</f>
        <v>0</v>
      </c>
      <c r="Q72" s="58"/>
      <c r="R72" s="58"/>
      <c r="S72" s="58">
        <f>IFERROR(S70/S71,0)</f>
        <v>0</v>
      </c>
      <c r="T72" s="58"/>
      <c r="U72" s="58"/>
      <c r="V72" s="58">
        <f>IFERROR(V70/V71,0)</f>
        <v>0</v>
      </c>
      <c r="W72" s="58"/>
      <c r="X72" s="58"/>
      <c r="Y72" s="58">
        <f>IFERROR(Y70/Y71,0)</f>
        <v>0</v>
      </c>
      <c r="Z72" s="58"/>
      <c r="AA72" s="58"/>
      <c r="AB72" s="58">
        <f>IFERROR(AB70/AB71,0)</f>
        <v>0</v>
      </c>
      <c r="AC72" s="58"/>
      <c r="AD72" s="58"/>
      <c r="AE72" s="18">
        <f>IFERROR(AE70/AE71,0)</f>
        <v>0</v>
      </c>
      <c r="AG72" s="22"/>
    </row>
    <row r="73" spans="1:33" ht="15.75" thickBot="1" x14ac:dyDescent="0.3"/>
    <row r="74" spans="1:33" ht="14.45" customHeight="1" x14ac:dyDescent="0.25">
      <c r="P74" s="24" t="s">
        <v>81</v>
      </c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6"/>
    </row>
    <row r="75" spans="1:33" x14ac:dyDescent="0.25">
      <c r="P75" s="27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9"/>
    </row>
    <row r="76" spans="1:33" x14ac:dyDescent="0.25">
      <c r="P76" s="27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9"/>
    </row>
    <row r="77" spans="1:33" x14ac:dyDescent="0.25">
      <c r="P77" s="2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9"/>
    </row>
    <row r="78" spans="1:33" x14ac:dyDescent="0.25">
      <c r="P78" s="27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9"/>
    </row>
    <row r="79" spans="1:33" x14ac:dyDescent="0.25">
      <c r="P79" s="27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9"/>
    </row>
    <row r="80" spans="1:33" x14ac:dyDescent="0.25">
      <c r="P80" s="27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9"/>
    </row>
    <row r="81" spans="1:32" x14ac:dyDescent="0.25">
      <c r="P81" s="27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9"/>
    </row>
    <row r="82" spans="1:32" x14ac:dyDescent="0.25">
      <c r="P82" s="27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9"/>
      <c r="AF82" s="22"/>
    </row>
    <row r="83" spans="1:32" x14ac:dyDescent="0.25">
      <c r="P83" s="27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9"/>
    </row>
    <row r="84" spans="1:32" x14ac:dyDescent="0.25">
      <c r="P84" s="27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9"/>
    </row>
    <row r="85" spans="1:32" x14ac:dyDescent="0.25">
      <c r="P85" s="27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9"/>
    </row>
    <row r="86" spans="1:32" ht="27" customHeight="1" thickBot="1" x14ac:dyDescent="0.3">
      <c r="P86" s="30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2"/>
    </row>
    <row r="87" spans="1:32" ht="42.6" customHeight="1" x14ac:dyDescent="0.25">
      <c r="P87" s="24" t="s">
        <v>82</v>
      </c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6"/>
    </row>
    <row r="88" spans="1:32" ht="42.6" customHeight="1" thickBot="1" x14ac:dyDescent="0.3">
      <c r="P88" s="30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2"/>
    </row>
    <row r="89" spans="1:32" ht="13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</row>
    <row r="90" spans="1:32" ht="16.5" customHeight="1" thickBot="1" x14ac:dyDescent="0.3">
      <c r="A90" s="47" t="s">
        <v>83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</row>
    <row r="91" spans="1:32" ht="33" customHeight="1" x14ac:dyDescent="0.25">
      <c r="A91" s="52" t="s">
        <v>58</v>
      </c>
      <c r="B91" s="53"/>
      <c r="C91" s="54"/>
      <c r="D91" s="12" t="s">
        <v>59</v>
      </c>
      <c r="E91" s="12" t="s">
        <v>60</v>
      </c>
      <c r="F91" s="12" t="s">
        <v>61</v>
      </c>
      <c r="G91" s="39" t="s">
        <v>62</v>
      </c>
      <c r="H91" s="40"/>
      <c r="I91" s="41"/>
      <c r="J91" s="39" t="s">
        <v>63</v>
      </c>
      <c r="K91" s="40"/>
      <c r="L91" s="41"/>
      <c r="M91" s="39" t="s">
        <v>64</v>
      </c>
      <c r="N91" s="40"/>
      <c r="O91" s="41"/>
      <c r="P91" s="39" t="s">
        <v>65</v>
      </c>
      <c r="Q91" s="40"/>
      <c r="R91" s="41"/>
      <c r="S91" s="39" t="s">
        <v>66</v>
      </c>
      <c r="T91" s="40"/>
      <c r="U91" s="41"/>
      <c r="V91" s="39" t="s">
        <v>67</v>
      </c>
      <c r="W91" s="40"/>
      <c r="X91" s="41"/>
      <c r="Y91" s="39" t="s">
        <v>68</v>
      </c>
      <c r="Z91" s="40"/>
      <c r="AA91" s="41"/>
      <c r="AB91" s="39" t="s">
        <v>69</v>
      </c>
      <c r="AC91" s="40"/>
      <c r="AD91" s="41"/>
      <c r="AE91" s="20" t="s">
        <v>70</v>
      </c>
    </row>
    <row r="92" spans="1:32" ht="34.5" customHeight="1" x14ac:dyDescent="0.25">
      <c r="A92" s="42" t="s">
        <v>84</v>
      </c>
      <c r="B92" s="42"/>
      <c r="C92" s="42"/>
      <c r="D92" s="14"/>
      <c r="E92" s="14"/>
      <c r="F92" s="14"/>
      <c r="G92" s="49">
        <v>0</v>
      </c>
      <c r="H92" s="50"/>
      <c r="I92" s="51"/>
      <c r="J92" s="49"/>
      <c r="K92" s="50"/>
      <c r="L92" s="51"/>
      <c r="M92" s="49"/>
      <c r="N92" s="50"/>
      <c r="O92" s="51"/>
      <c r="P92" s="49"/>
      <c r="Q92" s="50"/>
      <c r="R92" s="51"/>
      <c r="S92" s="49"/>
      <c r="T92" s="50"/>
      <c r="U92" s="51"/>
      <c r="V92" s="49"/>
      <c r="W92" s="50"/>
      <c r="X92" s="51"/>
      <c r="Y92" s="49"/>
      <c r="Z92" s="50"/>
      <c r="AA92" s="51"/>
      <c r="AB92" s="49"/>
      <c r="AC92" s="50"/>
      <c r="AD92" s="51"/>
      <c r="AE92" s="14"/>
    </row>
    <row r="93" spans="1:32" ht="50.25" customHeight="1" x14ac:dyDescent="0.25">
      <c r="A93" s="42" t="s">
        <v>85</v>
      </c>
      <c r="B93" s="42"/>
      <c r="C93" s="42"/>
      <c r="D93" s="6"/>
      <c r="E93" s="6"/>
      <c r="F93" s="6"/>
      <c r="G93" s="43">
        <v>12</v>
      </c>
      <c r="H93" s="44"/>
      <c r="I93" s="45"/>
      <c r="J93" s="43"/>
      <c r="K93" s="44"/>
      <c r="L93" s="45"/>
      <c r="M93" s="43"/>
      <c r="N93" s="44"/>
      <c r="O93" s="45"/>
      <c r="P93" s="43"/>
      <c r="Q93" s="44"/>
      <c r="R93" s="45"/>
      <c r="S93" s="43"/>
      <c r="T93" s="44"/>
      <c r="U93" s="45"/>
      <c r="V93" s="35"/>
      <c r="W93" s="35"/>
      <c r="X93" s="35"/>
      <c r="Y93" s="35"/>
      <c r="Z93" s="35"/>
      <c r="AA93" s="35"/>
      <c r="AB93" s="35"/>
      <c r="AC93" s="35"/>
      <c r="AD93" s="35"/>
      <c r="AE93" s="15"/>
    </row>
    <row r="94" spans="1:32" ht="31.5" customHeight="1" thickBot="1" x14ac:dyDescent="0.3">
      <c r="A94" s="42" t="s">
        <v>83</v>
      </c>
      <c r="B94" s="42"/>
      <c r="C94" s="42"/>
      <c r="D94" s="18">
        <f>IFERROR(+D92/D93,0)</f>
        <v>0</v>
      </c>
      <c r="E94" s="18">
        <f>IFERROR(+E92/E93,0)</f>
        <v>0</v>
      </c>
      <c r="F94" s="18">
        <f>IFERROR(+F92/F93,0)</f>
        <v>0</v>
      </c>
      <c r="G94" s="36">
        <f>IFERROR(+G92/G93,0)</f>
        <v>0</v>
      </c>
      <c r="H94" s="37"/>
      <c r="I94" s="38"/>
      <c r="J94" s="36">
        <f>IFERROR(+J92/J93,0)</f>
        <v>0</v>
      </c>
      <c r="K94" s="37"/>
      <c r="L94" s="38"/>
      <c r="M94" s="36">
        <f>IFERROR(+M92/M93,0)</f>
        <v>0</v>
      </c>
      <c r="N94" s="37"/>
      <c r="O94" s="38"/>
      <c r="P94" s="55">
        <f>IFERROR(+P92/P93,0)</f>
        <v>0</v>
      </c>
      <c r="Q94" s="56"/>
      <c r="R94" s="57"/>
      <c r="S94" s="36">
        <f>IFERROR(+S92/S93,0)</f>
        <v>0</v>
      </c>
      <c r="T94" s="37"/>
      <c r="U94" s="38"/>
      <c r="V94" s="36">
        <f>IFERROR(+V92/V93,0)</f>
        <v>0</v>
      </c>
      <c r="W94" s="37"/>
      <c r="X94" s="38"/>
      <c r="Y94" s="36">
        <f>IFERROR(+Y92/Y93,0)</f>
        <v>0</v>
      </c>
      <c r="Z94" s="37"/>
      <c r="AA94" s="38"/>
      <c r="AB94" s="36">
        <f>IFERROR(+AB92/AB93,0)</f>
        <v>0</v>
      </c>
      <c r="AC94" s="37"/>
      <c r="AD94" s="38"/>
      <c r="AE94" s="18">
        <f>IFERROR(+AE92/AE93, 0)</f>
        <v>0</v>
      </c>
    </row>
    <row r="95" spans="1:32" ht="15.75" thickBot="1" x14ac:dyDescent="0.3">
      <c r="P95" s="1"/>
    </row>
    <row r="96" spans="1:32" ht="14.45" customHeight="1" x14ac:dyDescent="0.25">
      <c r="P96" s="34" t="s">
        <v>86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6"/>
    </row>
    <row r="97" spans="16:31" x14ac:dyDescent="0.25">
      <c r="P97" s="2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9"/>
    </row>
    <row r="98" spans="16:31" x14ac:dyDescent="0.25">
      <c r="P98" s="27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9"/>
    </row>
    <row r="99" spans="16:31" x14ac:dyDescent="0.25">
      <c r="P99" s="27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9"/>
    </row>
    <row r="100" spans="16:31" x14ac:dyDescent="0.25">
      <c r="P100" s="27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9"/>
    </row>
    <row r="101" spans="16:31" x14ac:dyDescent="0.25">
      <c r="P101" s="27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9"/>
    </row>
    <row r="102" spans="16:31" x14ac:dyDescent="0.25">
      <c r="P102" s="27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9"/>
    </row>
    <row r="103" spans="16:31" x14ac:dyDescent="0.25">
      <c r="P103" s="27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9"/>
    </row>
    <row r="104" spans="16:31" x14ac:dyDescent="0.25">
      <c r="P104" s="27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9"/>
    </row>
    <row r="105" spans="16:31" x14ac:dyDescent="0.25">
      <c r="P105" s="27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9"/>
    </row>
    <row r="106" spans="16:31" x14ac:dyDescent="0.25">
      <c r="P106" s="27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9"/>
    </row>
    <row r="107" spans="16:31" x14ac:dyDescent="0.25">
      <c r="P107" s="2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9"/>
    </row>
    <row r="108" spans="16:31" x14ac:dyDescent="0.25">
      <c r="P108" s="27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9"/>
    </row>
    <row r="109" spans="16:31" ht="24.6" customHeight="1" x14ac:dyDescent="0.25">
      <c r="P109" s="27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9"/>
    </row>
    <row r="110" spans="16:31" ht="17.45" customHeight="1" thickBot="1" x14ac:dyDescent="0.3">
      <c r="P110" s="30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2"/>
    </row>
    <row r="111" spans="16:31" x14ac:dyDescent="0.25">
      <c r="P111" s="24" t="s">
        <v>87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6"/>
    </row>
    <row r="112" spans="16:31" x14ac:dyDescent="0.25">
      <c r="P112" s="27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9"/>
    </row>
    <row r="113" spans="1:31" x14ac:dyDescent="0.25">
      <c r="P113" s="27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9"/>
    </row>
    <row r="114" spans="1:31" x14ac:dyDescent="0.25">
      <c r="P114" s="27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9"/>
    </row>
    <row r="115" spans="1:31" x14ac:dyDescent="0.25">
      <c r="P115" s="27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9"/>
    </row>
    <row r="116" spans="1:31" ht="107.25" customHeight="1" x14ac:dyDescent="0.25">
      <c r="P116" s="27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9"/>
    </row>
    <row r="117" spans="1:31" ht="183" customHeight="1" thickBot="1" x14ac:dyDescent="0.3">
      <c r="P117" s="30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2"/>
    </row>
    <row r="118" spans="1:31" ht="16.149999999999999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</row>
    <row r="119" spans="1:31" ht="16.5" customHeight="1" thickBot="1" x14ac:dyDescent="0.3">
      <c r="A119" s="47" t="s">
        <v>88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</row>
    <row r="120" spans="1:31" ht="24.75" customHeight="1" x14ac:dyDescent="0.25">
      <c r="A120" s="52" t="s">
        <v>58</v>
      </c>
      <c r="B120" s="53"/>
      <c r="C120" s="54"/>
      <c r="D120" s="12" t="s">
        <v>59</v>
      </c>
      <c r="E120" s="12" t="s">
        <v>60</v>
      </c>
      <c r="F120" s="12" t="s">
        <v>61</v>
      </c>
      <c r="G120" s="39" t="s">
        <v>62</v>
      </c>
      <c r="H120" s="40"/>
      <c r="I120" s="41"/>
      <c r="J120" s="39" t="s">
        <v>63</v>
      </c>
      <c r="K120" s="40"/>
      <c r="L120" s="41"/>
      <c r="M120" s="39" t="s">
        <v>64</v>
      </c>
      <c r="N120" s="40"/>
      <c r="O120" s="41"/>
      <c r="P120" s="39" t="s">
        <v>65</v>
      </c>
      <c r="Q120" s="40"/>
      <c r="R120" s="41"/>
      <c r="S120" s="39" t="s">
        <v>66</v>
      </c>
      <c r="T120" s="40"/>
      <c r="U120" s="41"/>
      <c r="V120" s="39" t="s">
        <v>67</v>
      </c>
      <c r="W120" s="40"/>
      <c r="X120" s="41"/>
      <c r="Y120" s="39" t="s">
        <v>68</v>
      </c>
      <c r="Z120" s="40"/>
      <c r="AA120" s="41"/>
      <c r="AB120" s="39" t="s">
        <v>69</v>
      </c>
      <c r="AC120" s="40"/>
      <c r="AD120" s="41"/>
      <c r="AE120" s="20" t="s">
        <v>70</v>
      </c>
    </row>
    <row r="121" spans="1:31" ht="34.5" customHeight="1" x14ac:dyDescent="0.25">
      <c r="A121" s="42" t="s">
        <v>89</v>
      </c>
      <c r="B121" s="42"/>
      <c r="C121" s="42"/>
      <c r="D121" s="14"/>
      <c r="E121" s="14"/>
      <c r="F121" s="14"/>
      <c r="G121" s="49">
        <v>0</v>
      </c>
      <c r="H121" s="50"/>
      <c r="I121" s="51"/>
      <c r="J121" s="49"/>
      <c r="K121" s="50"/>
      <c r="L121" s="51"/>
      <c r="M121" s="49"/>
      <c r="N121" s="50"/>
      <c r="O121" s="51"/>
      <c r="P121" s="49"/>
      <c r="Q121" s="50"/>
      <c r="R121" s="51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15"/>
    </row>
    <row r="122" spans="1:31" ht="38.25" customHeight="1" x14ac:dyDescent="0.25">
      <c r="A122" s="42" t="s">
        <v>90</v>
      </c>
      <c r="B122" s="42"/>
      <c r="C122" s="42"/>
      <c r="D122" s="6"/>
      <c r="E122" s="6"/>
      <c r="F122" s="6"/>
      <c r="G122" s="43">
        <v>12</v>
      </c>
      <c r="H122" s="44"/>
      <c r="I122" s="45"/>
      <c r="J122" s="43"/>
      <c r="K122" s="44"/>
      <c r="L122" s="45"/>
      <c r="M122" s="43"/>
      <c r="N122" s="44"/>
      <c r="O122" s="45"/>
      <c r="P122" s="43"/>
      <c r="Q122" s="44"/>
      <c r="R122" s="45"/>
      <c r="S122" s="43"/>
      <c r="T122" s="44"/>
      <c r="U122" s="45"/>
      <c r="V122" s="35"/>
      <c r="W122" s="35"/>
      <c r="X122" s="35"/>
      <c r="Y122" s="35"/>
      <c r="Z122" s="35"/>
      <c r="AA122" s="35"/>
      <c r="AB122" s="35"/>
      <c r="AC122" s="35"/>
      <c r="AD122" s="35"/>
      <c r="AE122" s="15"/>
    </row>
    <row r="123" spans="1:31" ht="31.5" customHeight="1" thickBot="1" x14ac:dyDescent="0.3">
      <c r="A123" s="42" t="s">
        <v>88</v>
      </c>
      <c r="B123" s="42"/>
      <c r="C123" s="42"/>
      <c r="D123" s="18">
        <f>IFERROR(+D121/D122,0)</f>
        <v>0</v>
      </c>
      <c r="E123" s="18">
        <f>IFERROR(+E121/E122,0)</f>
        <v>0</v>
      </c>
      <c r="F123" s="18">
        <f>IFERROR(+F121/F122,0)</f>
        <v>0</v>
      </c>
      <c r="G123" s="36">
        <f>IFERROR(+G121/G122,0)</f>
        <v>0</v>
      </c>
      <c r="H123" s="37"/>
      <c r="I123" s="38"/>
      <c r="J123" s="36">
        <f>IFERROR(+J121/J122,0)</f>
        <v>0</v>
      </c>
      <c r="K123" s="37"/>
      <c r="L123" s="38"/>
      <c r="M123" s="36">
        <f>IFERROR(+M121/M122,0)</f>
        <v>0</v>
      </c>
      <c r="N123" s="37"/>
      <c r="O123" s="38"/>
      <c r="P123" s="36">
        <f>IFERROR(+P121/P122,0)</f>
        <v>0</v>
      </c>
      <c r="Q123" s="37"/>
      <c r="R123" s="38"/>
      <c r="S123" s="36">
        <f>IFERROR(+S121/S122,0)</f>
        <v>0</v>
      </c>
      <c r="T123" s="37"/>
      <c r="U123" s="38"/>
      <c r="V123" s="36">
        <f>IFERROR(+V121/V122,0)</f>
        <v>0</v>
      </c>
      <c r="W123" s="37"/>
      <c r="X123" s="38"/>
      <c r="Y123" s="36">
        <f>IFERROR(+Y121/Y122,0)</f>
        <v>0</v>
      </c>
      <c r="Z123" s="37"/>
      <c r="AA123" s="38"/>
      <c r="AB123" s="36">
        <f>IFERROR(+AB121/AB122,0)</f>
        <v>0</v>
      </c>
      <c r="AC123" s="37"/>
      <c r="AD123" s="38"/>
      <c r="AE123" s="19">
        <f>IFERROR(+AE121/AE122,0)</f>
        <v>0</v>
      </c>
    </row>
    <row r="124" spans="1:31" ht="15.75" thickBot="1" x14ac:dyDescent="0.3">
      <c r="P124" s="1"/>
    </row>
    <row r="125" spans="1:31" ht="14.45" customHeight="1" x14ac:dyDescent="0.25">
      <c r="P125" s="24" t="s">
        <v>91</v>
      </c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6"/>
    </row>
    <row r="126" spans="1:31" x14ac:dyDescent="0.25">
      <c r="P126" s="27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9"/>
    </row>
    <row r="127" spans="1:31" x14ac:dyDescent="0.25">
      <c r="P127" s="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9"/>
    </row>
    <row r="128" spans="1:31" x14ac:dyDescent="0.25">
      <c r="P128" s="27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9"/>
    </row>
    <row r="129" spans="16:31" x14ac:dyDescent="0.25">
      <c r="P129" s="27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9"/>
    </row>
    <row r="130" spans="16:31" x14ac:dyDescent="0.25">
      <c r="P130" s="27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9"/>
    </row>
    <row r="131" spans="16:31" x14ac:dyDescent="0.25">
      <c r="P131" s="27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9"/>
    </row>
    <row r="132" spans="16:31" x14ac:dyDescent="0.25">
      <c r="P132" s="27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9"/>
    </row>
    <row r="133" spans="16:31" x14ac:dyDescent="0.25">
      <c r="P133" s="27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9"/>
    </row>
    <row r="134" spans="16:31" x14ac:dyDescent="0.25">
      <c r="P134" s="27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9"/>
    </row>
    <row r="135" spans="16:31" x14ac:dyDescent="0.25">
      <c r="P135" s="27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9"/>
    </row>
    <row r="136" spans="16:31" x14ac:dyDescent="0.25">
      <c r="P136" s="27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9"/>
    </row>
    <row r="137" spans="16:31" x14ac:dyDescent="0.25">
      <c r="P137" s="2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9"/>
    </row>
    <row r="138" spans="16:31" x14ac:dyDescent="0.25">
      <c r="P138" s="27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9"/>
    </row>
    <row r="139" spans="16:31" ht="17.45" customHeight="1" thickBot="1" x14ac:dyDescent="0.3">
      <c r="P139" s="30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2"/>
    </row>
    <row r="140" spans="16:31" x14ac:dyDescent="0.25">
      <c r="P140" s="33" t="s">
        <v>92</v>
      </c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6"/>
    </row>
    <row r="141" spans="16:31" x14ac:dyDescent="0.25">
      <c r="P141" s="27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9"/>
    </row>
    <row r="142" spans="16:31" x14ac:dyDescent="0.25">
      <c r="P142" s="27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9"/>
    </row>
    <row r="143" spans="16:31" x14ac:dyDescent="0.25">
      <c r="P143" s="27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9"/>
    </row>
    <row r="144" spans="16:31" x14ac:dyDescent="0.25">
      <c r="P144" s="27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9"/>
    </row>
    <row r="145" spans="16:31" ht="150.75" customHeight="1" x14ac:dyDescent="0.25">
      <c r="P145" s="27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9"/>
    </row>
    <row r="146" spans="16:31" ht="45.75" customHeight="1" x14ac:dyDescent="0.25">
      <c r="P146" s="27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9"/>
    </row>
    <row r="147" spans="16:31" ht="97.15" customHeight="1" thickBot="1" x14ac:dyDescent="0.3">
      <c r="P147" s="30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2"/>
    </row>
  </sheetData>
  <mergeCells count="210">
    <mergeCell ref="O20:P20"/>
    <mergeCell ref="A68:AE68"/>
    <mergeCell ref="A67:AE67"/>
    <mergeCell ref="A89:AE89"/>
    <mergeCell ref="A69:C69"/>
    <mergeCell ref="G69:I69"/>
    <mergeCell ref="J69:L69"/>
    <mergeCell ref="A43:C43"/>
    <mergeCell ref="G42:I42"/>
    <mergeCell ref="G43:I43"/>
    <mergeCell ref="J43:L43"/>
    <mergeCell ref="AB69:AD69"/>
    <mergeCell ref="M42:O42"/>
    <mergeCell ref="P42:R42"/>
    <mergeCell ref="Y43:AA43"/>
    <mergeCell ref="AB43:AD43"/>
    <mergeCell ref="V43:X43"/>
    <mergeCell ref="S42:U42"/>
    <mergeCell ref="Y42:AA42"/>
    <mergeCell ref="AB71:AD71"/>
    <mergeCell ref="G70:I70"/>
    <mergeCell ref="J70:L70"/>
    <mergeCell ref="Y70:AA70"/>
    <mergeCell ref="AB70:AD70"/>
    <mergeCell ref="A3:AE3"/>
    <mergeCell ref="A37:AE37"/>
    <mergeCell ref="G40:I40"/>
    <mergeCell ref="S41:U41"/>
    <mergeCell ref="M40:O40"/>
    <mergeCell ref="S40:U40"/>
    <mergeCell ref="A41:C41"/>
    <mergeCell ref="A40:C40"/>
    <mergeCell ref="AB41:AD41"/>
    <mergeCell ref="P40:R40"/>
    <mergeCell ref="G41:I41"/>
    <mergeCell ref="V40:X40"/>
    <mergeCell ref="P41:R41"/>
    <mergeCell ref="Y40:AA40"/>
    <mergeCell ref="A28:E28"/>
    <mergeCell ref="A24:E24"/>
    <mergeCell ref="I20:J20"/>
    <mergeCell ref="U20:V20"/>
    <mergeCell ref="G20:H20"/>
    <mergeCell ref="W20:X20"/>
    <mergeCell ref="A15:AE15"/>
    <mergeCell ref="J40:L40"/>
    <mergeCell ref="V41:X41"/>
    <mergeCell ref="E1:AD2"/>
    <mergeCell ref="A35:AE35"/>
    <mergeCell ref="AE1:AE2"/>
    <mergeCell ref="A18:E19"/>
    <mergeCell ref="K20:L20"/>
    <mergeCell ref="A1:D2"/>
    <mergeCell ref="A4:AE4"/>
    <mergeCell ref="A5:AE5"/>
    <mergeCell ref="A6:AE7"/>
    <mergeCell ref="F18:F19"/>
    <mergeCell ref="A17:AE17"/>
    <mergeCell ref="A16:AE16"/>
    <mergeCell ref="A22:E22"/>
    <mergeCell ref="A29:E29"/>
    <mergeCell ref="A30:E30"/>
    <mergeCell ref="A33:E33"/>
    <mergeCell ref="A23:E23"/>
    <mergeCell ref="A32:E32"/>
    <mergeCell ref="A34:E34"/>
    <mergeCell ref="A8:AE8"/>
    <mergeCell ref="Y20:Z20"/>
    <mergeCell ref="M20:N20"/>
    <mergeCell ref="Q20:R20"/>
    <mergeCell ref="A31:E31"/>
    <mergeCell ref="G71:I71"/>
    <mergeCell ref="J71:L71"/>
    <mergeCell ref="M71:O71"/>
    <mergeCell ref="A10:AE10"/>
    <mergeCell ref="A11:AE11"/>
    <mergeCell ref="A12:AE12"/>
    <mergeCell ref="A9:AE9"/>
    <mergeCell ref="A13:AE13"/>
    <mergeCell ref="A14:AE14"/>
    <mergeCell ref="A20:F21"/>
    <mergeCell ref="G18:AD19"/>
    <mergeCell ref="AE18:AE21"/>
    <mergeCell ref="AA20:AB20"/>
    <mergeCell ref="AC20:AD20"/>
    <mergeCell ref="M43:O43"/>
    <mergeCell ref="AB40:AD40"/>
    <mergeCell ref="AB42:AD42"/>
    <mergeCell ref="P43:R43"/>
    <mergeCell ref="S43:U43"/>
    <mergeCell ref="J41:L41"/>
    <mergeCell ref="A39:AE39"/>
    <mergeCell ref="A38:AE38"/>
    <mergeCell ref="P71:R71"/>
    <mergeCell ref="A70:C70"/>
    <mergeCell ref="S71:U71"/>
    <mergeCell ref="V71:X71"/>
    <mergeCell ref="S20:T20"/>
    <mergeCell ref="Y71:AA71"/>
    <mergeCell ref="V42:X42"/>
    <mergeCell ref="A36:AE36"/>
    <mergeCell ref="M41:O41"/>
    <mergeCell ref="A42:C42"/>
    <mergeCell ref="J42:L42"/>
    <mergeCell ref="Y41:AA41"/>
    <mergeCell ref="V69:X69"/>
    <mergeCell ref="Y69:AA69"/>
    <mergeCell ref="M70:O70"/>
    <mergeCell ref="P70:R70"/>
    <mergeCell ref="M69:O69"/>
    <mergeCell ref="P69:R69"/>
    <mergeCell ref="S69:U69"/>
    <mergeCell ref="S70:U70"/>
    <mergeCell ref="V70:X70"/>
    <mergeCell ref="A25:E25"/>
    <mergeCell ref="A26:E26"/>
    <mergeCell ref="A27:E27"/>
    <mergeCell ref="A71:C71"/>
    <mergeCell ref="A91:C91"/>
    <mergeCell ref="G91:I91"/>
    <mergeCell ref="J91:L91"/>
    <mergeCell ref="M91:O91"/>
    <mergeCell ref="P91:R91"/>
    <mergeCell ref="Y91:AA91"/>
    <mergeCell ref="AB91:AD91"/>
    <mergeCell ref="Y72:AA72"/>
    <mergeCell ref="AB72:AD72"/>
    <mergeCell ref="A90:AE90"/>
    <mergeCell ref="S72:U72"/>
    <mergeCell ref="V72:X72"/>
    <mergeCell ref="S91:U91"/>
    <mergeCell ref="V91:X91"/>
    <mergeCell ref="A72:C72"/>
    <mergeCell ref="G72:I72"/>
    <mergeCell ref="J72:L72"/>
    <mergeCell ref="M72:O72"/>
    <mergeCell ref="P72:R72"/>
    <mergeCell ref="AB93:AD93"/>
    <mergeCell ref="A92:C92"/>
    <mergeCell ref="G92:I92"/>
    <mergeCell ref="J92:L92"/>
    <mergeCell ref="M92:O92"/>
    <mergeCell ref="P92:R92"/>
    <mergeCell ref="S92:U92"/>
    <mergeCell ref="V92:X92"/>
    <mergeCell ref="Y92:AA92"/>
    <mergeCell ref="AB92:AD92"/>
    <mergeCell ref="A94:C94"/>
    <mergeCell ref="G94:I94"/>
    <mergeCell ref="J94:L94"/>
    <mergeCell ref="M94:O94"/>
    <mergeCell ref="P94:R94"/>
    <mergeCell ref="S94:U94"/>
    <mergeCell ref="A93:C93"/>
    <mergeCell ref="G93:I93"/>
    <mergeCell ref="J93:L93"/>
    <mergeCell ref="M93:O93"/>
    <mergeCell ref="P93:R93"/>
    <mergeCell ref="S93:U93"/>
    <mergeCell ref="A118:AE118"/>
    <mergeCell ref="A119:AE119"/>
    <mergeCell ref="A121:C121"/>
    <mergeCell ref="G121:I121"/>
    <mergeCell ref="J121:L121"/>
    <mergeCell ref="M121:O121"/>
    <mergeCell ref="P121:R121"/>
    <mergeCell ref="S121:U121"/>
    <mergeCell ref="V121:X121"/>
    <mergeCell ref="A120:C120"/>
    <mergeCell ref="G120:I120"/>
    <mergeCell ref="J120:L120"/>
    <mergeCell ref="M120:O120"/>
    <mergeCell ref="P120:R120"/>
    <mergeCell ref="S120:U120"/>
    <mergeCell ref="A122:C122"/>
    <mergeCell ref="G122:I122"/>
    <mergeCell ref="J122:L122"/>
    <mergeCell ref="M122:O122"/>
    <mergeCell ref="P122:R122"/>
    <mergeCell ref="S122:U122"/>
    <mergeCell ref="A123:C123"/>
    <mergeCell ref="G123:I123"/>
    <mergeCell ref="J123:L123"/>
    <mergeCell ref="M123:O123"/>
    <mergeCell ref="P123:R123"/>
    <mergeCell ref="S123:U123"/>
    <mergeCell ref="P125:AE139"/>
    <mergeCell ref="P140:AE147"/>
    <mergeCell ref="P45:AE59"/>
    <mergeCell ref="P60:AE66"/>
    <mergeCell ref="P74:AE86"/>
    <mergeCell ref="P87:AE88"/>
    <mergeCell ref="P96:AE110"/>
    <mergeCell ref="P111:AE117"/>
    <mergeCell ref="AB122:AD122"/>
    <mergeCell ref="V123:X123"/>
    <mergeCell ref="Y123:AA123"/>
    <mergeCell ref="AB123:AD123"/>
    <mergeCell ref="Y121:AA121"/>
    <mergeCell ref="AB121:AD121"/>
    <mergeCell ref="Y122:AA122"/>
    <mergeCell ref="V120:X120"/>
    <mergeCell ref="Y120:AA120"/>
    <mergeCell ref="AB120:AD120"/>
    <mergeCell ref="V122:X122"/>
    <mergeCell ref="V94:X94"/>
    <mergeCell ref="Y94:AA94"/>
    <mergeCell ref="AB94:AD94"/>
    <mergeCell ref="V93:X93"/>
    <mergeCell ref="Y93:AA93"/>
  </mergeCells>
  <conditionalFormatting sqref="G22:AD23 G24:Z25 AB24:AD25 G26:AB26 AD26 G27:AD34">
    <cfRule type="containsText" dxfId="2" priority="4" stopIfTrue="1" operator="containsText" text="R">
      <formula>NOT(ISERROR(SEARCH("R",G22)))</formula>
    </cfRule>
    <cfRule type="containsText" dxfId="1" priority="5" stopIfTrue="1" operator="containsText" text="E">
      <formula>NOT(ISERROR(SEARCH("E",G22)))</formula>
    </cfRule>
    <cfRule type="containsText" dxfId="0" priority="6" stopIfTrue="1" operator="containsText" text="P">
      <formula>NOT(ISERROR(SEARCH("P",G22)))</formula>
    </cfRule>
  </conditionalFormatting>
  <printOptions horizontalCentered="1"/>
  <pageMargins left="0.31496062992125984" right="0.31496062992125984" top="0.35433070866141736" bottom="0.35433070866141736" header="0" footer="0"/>
  <pageSetup paperSize="9" scale="54" orientation="landscape" r:id="rId1"/>
  <rowBreaks count="1" manualBreakCount="1">
    <brk id="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USO Y CONSUMO DE DROGAS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2024-12-07T19:34:26Z</dcterms:modified>
  <cp:category/>
  <cp:contentStatus/>
</cp:coreProperties>
</file>