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luaneperu-my.sharepoint.com/personal/responsable_hse_kluaneperu_com/Documents/Sede/Documentación/2. SISTEMA DE GESTIÓN DOCUMENTAL/2. HSE/2. FORMATOS/"/>
    </mc:Choice>
  </mc:AlternateContent>
  <xr:revisionPtr revIDLastSave="0" documentId="8_{BBC2190C-7650-41C8-A737-3A09CC3C6F4F}" xr6:coauthVersionLast="47" xr6:coauthVersionMax="47" xr10:uidLastSave="{00000000-0000-0000-0000-000000000000}"/>
  <bookViews>
    <workbookView xWindow="-120" yWindow="-120" windowWidth="29040" windowHeight="15720" xr2:uid="{1118F606-DD54-4ED9-B02E-A3463FB8BE29}"/>
  </bookViews>
  <sheets>
    <sheet name="Presupuesto detallad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F11" i="1"/>
  <c r="G11" i="1"/>
  <c r="H11" i="1"/>
  <c r="I11" i="1"/>
  <c r="F26" i="1"/>
  <c r="G26" i="1"/>
  <c r="H26" i="1"/>
  <c r="H9" i="1" s="1"/>
  <c r="E26" i="1"/>
  <c r="F58" i="1"/>
  <c r="G58" i="1"/>
  <c r="H58" i="1"/>
  <c r="I58" i="1"/>
  <c r="F63" i="1"/>
  <c r="G63" i="1"/>
  <c r="H63" i="1"/>
  <c r="I63" i="1"/>
  <c r="F72" i="1"/>
  <c r="G72" i="1"/>
  <c r="H72" i="1"/>
  <c r="I72" i="1"/>
  <c r="F78" i="1"/>
  <c r="G78" i="1"/>
  <c r="H78" i="1"/>
  <c r="I78" i="1"/>
  <c r="F102" i="1"/>
  <c r="G102" i="1"/>
  <c r="H102" i="1"/>
  <c r="I102" i="1"/>
  <c r="F110" i="1"/>
  <c r="G110" i="1"/>
  <c r="H110" i="1"/>
  <c r="I110" i="1"/>
  <c r="F118" i="1"/>
  <c r="G118" i="1"/>
  <c r="H118" i="1"/>
  <c r="I118" i="1"/>
  <c r="F129" i="1"/>
  <c r="G129" i="1"/>
  <c r="H129" i="1"/>
  <c r="I129" i="1"/>
  <c r="F143" i="1"/>
  <c r="G143" i="1"/>
  <c r="H143" i="1"/>
  <c r="I143" i="1"/>
  <c r="F97" i="1"/>
  <c r="G97" i="1"/>
  <c r="H97" i="1"/>
  <c r="I97" i="1"/>
  <c r="I95" i="1" l="1"/>
  <c r="I56" i="1"/>
  <c r="G9" i="1"/>
  <c r="F9" i="1"/>
  <c r="H56" i="1"/>
  <c r="G56" i="1"/>
  <c r="F56" i="1"/>
  <c r="G127" i="1"/>
  <c r="F127" i="1"/>
  <c r="H95" i="1"/>
  <c r="G95" i="1"/>
  <c r="F95" i="1"/>
  <c r="E11" i="1"/>
  <c r="E58" i="1"/>
  <c r="E63" i="1"/>
  <c r="E72" i="1"/>
  <c r="E78" i="1"/>
  <c r="E84" i="1"/>
  <c r="E82" i="1" s="1"/>
  <c r="E97" i="1"/>
  <c r="E102" i="1"/>
  <c r="E110" i="1"/>
  <c r="E118" i="1"/>
  <c r="E129" i="1"/>
  <c r="E143" i="1"/>
  <c r="E149" i="1"/>
  <c r="E151" i="1"/>
  <c r="E154" i="1"/>
  <c r="E164" i="1"/>
  <c r="H84" i="1"/>
  <c r="H82" i="1" s="1"/>
  <c r="I84" i="1"/>
  <c r="I82" i="1" s="1"/>
  <c r="H164" i="1"/>
  <c r="I164" i="1"/>
  <c r="G7" i="1" l="1"/>
  <c r="F7" i="1"/>
  <c r="E9" i="1"/>
  <c r="E127" i="1"/>
  <c r="E95" i="1"/>
  <c r="E56" i="1"/>
  <c r="E7" i="1" l="1"/>
  <c r="I154" i="1"/>
  <c r="H154" i="1"/>
  <c r="H151" i="1"/>
  <c r="H149" i="1"/>
  <c r="I26" i="1"/>
  <c r="I9" i="1" s="1"/>
  <c r="I166" i="1"/>
  <c r="I151" i="1"/>
  <c r="I149" i="1"/>
  <c r="H127" i="1" l="1"/>
  <c r="H7" i="1" s="1"/>
  <c r="I127" i="1"/>
  <c r="I7" i="1" s="1"/>
  <c r="J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Rommel Mejía</author>
  </authors>
  <commentList>
    <comment ref="H64" authorId="0" shapeId="0" xr:uid="{A0B6D1E7-78B9-499E-811F-EC876E043F2F}">
      <text>
        <r>
          <rPr>
            <b/>
            <sz val="9"/>
            <color indexed="81"/>
            <rFont val="Tahoma"/>
            <family val="2"/>
          </rPr>
          <t>Rommel Mejía:</t>
        </r>
        <r>
          <rPr>
            <sz val="9"/>
            <color indexed="81"/>
            <rFont val="Tahoma"/>
            <family val="2"/>
          </rPr>
          <t xml:space="preserve">
Mantenimiento Anual Aurora</t>
        </r>
      </text>
    </comment>
    <comment ref="H65" authorId="0" shapeId="0" xr:uid="{D362768A-5B06-4AEA-AD96-9AEAB903214A}">
      <text>
        <r>
          <rPr>
            <b/>
            <sz val="9"/>
            <color indexed="81"/>
            <rFont val="Tahoma"/>
            <family val="2"/>
          </rPr>
          <t>Rommel Mejía:</t>
        </r>
        <r>
          <rPr>
            <sz val="9"/>
            <color indexed="81"/>
            <rFont val="Tahoma"/>
            <family val="2"/>
          </rPr>
          <t xml:space="preserve">
Sede Arequipa
</t>
        </r>
      </text>
    </comment>
    <comment ref="I86" authorId="0" shapeId="0" xr:uid="{65138AE1-7C9C-4EAA-9CE0-1D89BBBDBC49}">
      <text>
        <r>
          <rPr>
            <b/>
            <sz val="9"/>
            <color indexed="81"/>
            <rFont val="Tahoma"/>
            <family val="2"/>
          </rPr>
          <t>Rommel Mejía:</t>
        </r>
        <r>
          <rPr>
            <sz val="9"/>
            <color indexed="81"/>
            <rFont val="Tahoma"/>
            <family val="2"/>
          </rPr>
          <t xml:space="preserve">
Aurora</t>
        </r>
      </text>
    </comment>
  </commentList>
</comments>
</file>

<file path=xl/sharedStrings.xml><?xml version="1.0" encoding="utf-8"?>
<sst xmlns="http://schemas.openxmlformats.org/spreadsheetml/2006/main" count="172" uniqueCount="168">
  <si>
    <t xml:space="preserve">PRESUPUESTO HSE </t>
  </si>
  <si>
    <t>KLUANE PERU S.A.C.</t>
  </si>
  <si>
    <t>FEBRERO</t>
  </si>
  <si>
    <t>MARZO</t>
  </si>
  <si>
    <t>ABRIL</t>
  </si>
  <si>
    <t>MAYO</t>
  </si>
  <si>
    <t>JUNIO</t>
  </si>
  <si>
    <t>TOTAL</t>
  </si>
  <si>
    <t>Tasa de Cambio</t>
  </si>
  <si>
    <t>2024</t>
  </si>
  <si>
    <t>*NOTA: EL PRESUPUESTO SE REALIZA CON BASE A LA MONEDA PERUANA - SOLES</t>
  </si>
  <si>
    <t>GASTOS HSE</t>
  </si>
  <si>
    <t>SOLES</t>
  </si>
  <si>
    <t>DÓLARES</t>
  </si>
  <si>
    <t>EQUIPO DE PROTECCIÓN PERSONAL</t>
  </si>
  <si>
    <t xml:space="preserve">ROPA DE TRABAJO </t>
  </si>
  <si>
    <t>CAMISAS JEAN/POLOS</t>
  </si>
  <si>
    <t xml:space="preserve">PANTALONES JEAN </t>
  </si>
  <si>
    <t>CAMISA DE COCINERO</t>
  </si>
  <si>
    <t xml:space="preserve">PANTALON DE COCINERO </t>
  </si>
  <si>
    <t xml:space="preserve">CUBRE CABEZA COCINERO </t>
  </si>
  <si>
    <t xml:space="preserve">DELANTAL DE TELA </t>
  </si>
  <si>
    <t xml:space="preserve">CHOMPAS TERMICA </t>
  </si>
  <si>
    <t>IMPERMEABLES UN CUERPO</t>
  </si>
  <si>
    <t xml:space="preserve">CHALECOS DE TELA </t>
  </si>
  <si>
    <t>PIJAMAS TERMICAS</t>
  </si>
  <si>
    <t>OVEROL IMPERMEABLE DOS CUERPOS</t>
  </si>
  <si>
    <t>OVEROL TIPO PILOTO GABARDINA</t>
  </si>
  <si>
    <t>OVEROL TERMICO</t>
  </si>
  <si>
    <t xml:space="preserve">MEDIAS TERMICAS </t>
  </si>
  <si>
    <t>EQUPOS DE PROTECCION</t>
  </si>
  <si>
    <t xml:space="preserve">CASCOS </t>
  </si>
  <si>
    <t xml:space="preserve">GUANTES PARA TUBERIA </t>
  </si>
  <si>
    <t>GUANTES PALMA DE NITRILO</t>
  </si>
  <si>
    <t>GUANTES DE API PARA SOLDAR</t>
  </si>
  <si>
    <t>PETO</t>
  </si>
  <si>
    <t>BOTAS DE CAUCHO P DE ACERO</t>
  </si>
  <si>
    <t xml:space="preserve">TAPA OIDOS DE COPA </t>
  </si>
  <si>
    <t>TAPA OIDOS DE INSERCION</t>
  </si>
  <si>
    <t>REPUESTOS PROTECTOR AUDITIVO</t>
  </si>
  <si>
    <t>GAFAS DE PROTECCIÓN OCULAR</t>
  </si>
  <si>
    <t xml:space="preserve">Mascara para soldar </t>
  </si>
  <si>
    <t xml:space="preserve">Mangas de Carnaza </t>
  </si>
  <si>
    <t xml:space="preserve">Linternas Frontales </t>
  </si>
  <si>
    <t>Pilas triple A</t>
  </si>
  <si>
    <t>TRAJES TYVEK</t>
  </si>
  <si>
    <t>ZAPATOS PUNTA DE ACERO</t>
  </si>
  <si>
    <t>BOTAS CAÑA ALTA MILITAR/METATARSAL</t>
  </si>
  <si>
    <t>ZAPATOS COCINERO</t>
  </si>
  <si>
    <t xml:space="preserve">PROTECTOR RESPIRATORIO CARA COMPLETA </t>
  </si>
  <si>
    <t>MASCARILLA MEDIA CARA 6200</t>
  </si>
  <si>
    <t>FILTROS 60921i</t>
  </si>
  <si>
    <t>FILTROS P100</t>
  </si>
  <si>
    <t>MASCARILLA N-95</t>
  </si>
  <si>
    <t>GUANTES QUIRURGICOS NITRILO</t>
  </si>
  <si>
    <t>GUANTES DE NITRILO G-80</t>
  </si>
  <si>
    <t>GUANTES DE CUERO</t>
  </si>
  <si>
    <t xml:space="preserve">FACIAL Y PORTA FACIAL </t>
  </si>
  <si>
    <t>OTROS EPPS (linternas/trajes de agua) /GUANTES ANTIMPACTO</t>
  </si>
  <si>
    <t xml:space="preserve">SEGURIDAD INDUSTRIAL </t>
  </si>
  <si>
    <t xml:space="preserve">LETREROS Y SEÑALETICA </t>
  </si>
  <si>
    <t>PREVENTIVA</t>
  </si>
  <si>
    <t xml:space="preserve">INFORMATIVA </t>
  </si>
  <si>
    <t xml:space="preserve">EVACUACION </t>
  </si>
  <si>
    <t>PROHIBITIVA</t>
  </si>
  <si>
    <t>EQUIPOS CONTRA INCENDIOS</t>
  </si>
  <si>
    <t xml:space="preserve">EXTINTORES </t>
  </si>
  <si>
    <t>DETECTORES DE HUMO</t>
  </si>
  <si>
    <t xml:space="preserve">LUCES DE EMERGENCIA </t>
  </si>
  <si>
    <t>LUZ ESTROBOSCOPICA</t>
  </si>
  <si>
    <t>ALARMA DE INCENDIOS</t>
  </si>
  <si>
    <t>LAVA OJOS</t>
  </si>
  <si>
    <t>DETECTORES DE TORMENTAS</t>
  </si>
  <si>
    <t xml:space="preserve">DETECTORES DE GAS </t>
  </si>
  <si>
    <t xml:space="preserve">EQUIPOS CONTRA DERRAMES </t>
  </si>
  <si>
    <t>ABSORBENTE CORKSORB</t>
  </si>
  <si>
    <t>BOOMS&amp; ROLL</t>
  </si>
  <si>
    <t>PADS &amp; ROLL</t>
  </si>
  <si>
    <t>KIT PARA DERRAMES</t>
  </si>
  <si>
    <t>DESENGRASANTE KIT DE DERRAMES</t>
  </si>
  <si>
    <t>ETIQUETADO Y BLOQUEO</t>
  </si>
  <si>
    <t>CANDADOS</t>
  </si>
  <si>
    <t xml:space="preserve">ETIQUETAS </t>
  </si>
  <si>
    <t xml:space="preserve">CAPACITACION Y ENTRENAMIENTO </t>
  </si>
  <si>
    <t xml:space="preserve">Evento </t>
  </si>
  <si>
    <t>Curso de primeros auxilios basico</t>
  </si>
  <si>
    <t xml:space="preserve">Cuso de Manejo de Extintores </t>
  </si>
  <si>
    <t>Curso de Auditor Interno</t>
  </si>
  <si>
    <t>Capacitación normativa Peruana</t>
  </si>
  <si>
    <t xml:space="preserve">CONDUCCION A LA DEFESIVA </t>
  </si>
  <si>
    <t>CURSO 4X4</t>
  </si>
  <si>
    <t>EVACUACION Y RESCATE</t>
  </si>
  <si>
    <t xml:space="preserve">Curso IRCA </t>
  </si>
  <si>
    <t xml:space="preserve">LOGISTICA AUDITORES INTERNOS </t>
  </si>
  <si>
    <t>Hipico</t>
  </si>
  <si>
    <t xml:space="preserve">VIGILANCIA DE LA SALUD </t>
  </si>
  <si>
    <t xml:space="preserve">Examenes medicos </t>
  </si>
  <si>
    <t>Exámenes médicos DS024</t>
  </si>
  <si>
    <t>Exámenes adicionales</t>
  </si>
  <si>
    <t>Exámenes de salida</t>
  </si>
  <si>
    <t xml:space="preserve">Consulta Medica </t>
  </si>
  <si>
    <t xml:space="preserve">Traumatologia </t>
  </si>
  <si>
    <t xml:space="preserve">Fisioterapeutas </t>
  </si>
  <si>
    <t>Emergencias médicas</t>
  </si>
  <si>
    <t xml:space="preserve">Medico general </t>
  </si>
  <si>
    <t xml:space="preserve">Dermatologo </t>
  </si>
  <si>
    <t xml:space="preserve">Medico Ocupacional </t>
  </si>
  <si>
    <t xml:space="preserve">Otros Especialistas </t>
  </si>
  <si>
    <t xml:space="preserve">Esquema de vacunacion </t>
  </si>
  <si>
    <t>Hepatitis A y B</t>
  </si>
  <si>
    <t xml:space="preserve">Tetanica </t>
  </si>
  <si>
    <t xml:space="preserve">Fiebre Tifo </t>
  </si>
  <si>
    <t xml:space="preserve">Dipteria </t>
  </si>
  <si>
    <t>Fiebre Amarilla</t>
  </si>
  <si>
    <t xml:space="preserve">Gripe Estacional </t>
  </si>
  <si>
    <t xml:space="preserve">Otras no especificas </t>
  </si>
  <si>
    <t xml:space="preserve">INSUMOS MEDICOS </t>
  </si>
  <si>
    <t xml:space="preserve">BOTIQUIN </t>
  </si>
  <si>
    <t xml:space="preserve">CAMILLAS </t>
  </si>
  <si>
    <t xml:space="preserve">COLLARIN DE STRICACION </t>
  </si>
  <si>
    <t>LAVAOJOS</t>
  </si>
  <si>
    <t>TORNIQUETES CATS</t>
  </si>
  <si>
    <t xml:space="preserve">FERULAS DE BRAZO </t>
  </si>
  <si>
    <t xml:space="preserve">ANTIOFIDICO POLIVALENTE </t>
  </si>
  <si>
    <t xml:space="preserve">FERULAS DE PIERNA </t>
  </si>
  <si>
    <t>GASTOS ADMINISTRATIVOS HSE</t>
  </si>
  <si>
    <t>GESTION HSE</t>
  </si>
  <si>
    <t>CERTIFICACION ISO 45001</t>
  </si>
  <si>
    <t>MONITOREOS SEGURIDAD Y AMBIENTE</t>
  </si>
  <si>
    <t>CERTIFICACION  ISO 14001</t>
  </si>
  <si>
    <t xml:space="preserve">HONORARIOS </t>
  </si>
  <si>
    <t>EVALUACIÓN DE MATRIZ LEGAL</t>
  </si>
  <si>
    <t>AUDITORÍA INTERNA ISO 45k</t>
  </si>
  <si>
    <t>MEDICIONES DE GASES</t>
  </si>
  <si>
    <t>MEDICIONES DE ILUMINACIÓN/RUIDO</t>
  </si>
  <si>
    <t>CALIBRACIONES DE EQUIPOS (detector tormenta)</t>
  </si>
  <si>
    <t>CAPACITACION CPSST</t>
  </si>
  <si>
    <t>MEDICIONES DE RUIDO</t>
  </si>
  <si>
    <t>ALCOLIMETROS</t>
  </si>
  <si>
    <t>MEDICIONES DE ERGONOMIA</t>
  </si>
  <si>
    <t>SUMINISTROS DE OFICINA</t>
  </si>
  <si>
    <t>UTILES (ESFEROS/MARCADORES/ARCHIVADORES/MICAS/CUBREHOJAS)</t>
  </si>
  <si>
    <t>ARMARIO PARA EPP</t>
  </si>
  <si>
    <t>DISTINTIVOS BRIGADISTAS</t>
  </si>
  <si>
    <t>DISTINTIVOS CPSST</t>
  </si>
  <si>
    <t>LONAS DE INFORMACIÓN</t>
  </si>
  <si>
    <t xml:space="preserve">TRANSPORTE </t>
  </si>
  <si>
    <t xml:space="preserve">MOVILIZACION </t>
  </si>
  <si>
    <t>HOSPEDAJE Y ALIMENTACION</t>
  </si>
  <si>
    <t xml:space="preserve">HOSPEDAJE </t>
  </si>
  <si>
    <t>ALIMENTACION</t>
  </si>
  <si>
    <t>INCENTIVOS NO REMUNERADOS</t>
  </si>
  <si>
    <t>GORRAS</t>
  </si>
  <si>
    <t>LLAVEROS</t>
  </si>
  <si>
    <t>ESFEROS</t>
  </si>
  <si>
    <t xml:space="preserve">RECETARIOS </t>
  </si>
  <si>
    <t xml:space="preserve">COMPUTADORA PORTATIL </t>
  </si>
  <si>
    <t>MOCHILAS IMPERMEABLES</t>
  </si>
  <si>
    <t>CAMPAÑAS</t>
  </si>
  <si>
    <t xml:space="preserve">OTROS INCENTIVOS </t>
  </si>
  <si>
    <t xml:space="preserve">GASTOS GESTION AMBIENTAL </t>
  </si>
  <si>
    <t>SANIAMIENTO DE AGUAS</t>
  </si>
  <si>
    <t xml:space="preserve">BIODIGESTORES </t>
  </si>
  <si>
    <t>LIMPIEZA Y MANTENIMIENTO BIODIGESTORES</t>
  </si>
  <si>
    <t>BACTERIAS ACTIVADORAS</t>
  </si>
  <si>
    <t>REMEDIACIÓN/ESTUDIOS DE SUELO</t>
  </si>
  <si>
    <t>ANALISIS DE AGUA/SUELOS</t>
  </si>
  <si>
    <t>DESALOJO DE RESIDUOS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</si>
</sst>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$&quot;* #,##0.00_ ;_ &quot;$&quot;* \-#,##0.00_ ;_ &quot;$&quot;* &quot;-&quot;??_ ;_ @_ "/>
    <numFmt numFmtId="165" formatCode="_ * #,##0.00_ ;_ * \-#,##0.00_ ;_ * &quot;-&quot;??_ ;_ @_ "/>
    <numFmt numFmtId="166" formatCode="#,##0.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color theme="1"/>
      <name val="Arial"/>
      <family val="2"/>
    </font>
    <font>
      <sz val="12"/>
      <color theme="8" tint="-0.49998474074526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23"/>
      <name val="Arial"/>
      <family val="2"/>
    </font>
    <font>
      <b/>
      <sz val="10"/>
      <name val="Arial"/>
      <family val="2"/>
    </font>
    <font>
      <sz val="10"/>
      <color rgb="FFC00000"/>
      <name val="Arial"/>
      <family val="2"/>
    </font>
    <font>
      <sz val="11"/>
      <color rgb="FFFF0000"/>
      <name val="Arial"/>
      <family val="2"/>
    </font>
    <font>
      <sz val="11"/>
      <color rgb="FFFF0000"/>
      <name val="Segoe UI"/>
      <family val="2"/>
    </font>
    <font>
      <sz val="11"/>
      <color rgb="FFC00000"/>
      <name val="Arial"/>
      <family val="2"/>
    </font>
    <font>
      <sz val="12"/>
      <color indexed="9"/>
      <name val="Arial"/>
      <family val="2"/>
    </font>
    <font>
      <sz val="11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114">
    <xf numFmtId="0" fontId="0" fillId="0" borderId="0" xfId="0"/>
    <xf numFmtId="0" fontId="1" fillId="0" borderId="0" xfId="2"/>
    <xf numFmtId="0" fontId="6" fillId="0" borderId="0" xfId="2" applyFont="1"/>
    <xf numFmtId="165" fontId="8" fillId="5" borderId="8" xfId="1" applyFont="1" applyFill="1" applyBorder="1" applyAlignment="1" applyProtection="1">
      <alignment horizontal="center" vertical="center" wrapText="1"/>
      <protection locked="0"/>
    </xf>
    <xf numFmtId="3" fontId="10" fillId="6" borderId="7" xfId="2" applyNumberFormat="1" applyFont="1" applyFill="1" applyBorder="1" applyAlignment="1" applyProtection="1">
      <alignment vertical="center"/>
      <protection locked="0"/>
    </xf>
    <xf numFmtId="164" fontId="10" fillId="6" borderId="8" xfId="1" applyNumberFormat="1" applyFont="1" applyFill="1" applyBorder="1" applyAlignment="1" applyProtection="1">
      <alignment vertical="center"/>
      <protection locked="0"/>
    </xf>
    <xf numFmtId="3" fontId="10" fillId="0" borderId="7" xfId="2" applyNumberFormat="1" applyFont="1" applyBorder="1" applyAlignment="1" applyProtection="1">
      <alignment vertical="center"/>
      <protection locked="0"/>
    </xf>
    <xf numFmtId="165" fontId="10" fillId="0" borderId="8" xfId="1" applyFont="1" applyFill="1" applyBorder="1" applyAlignment="1" applyProtection="1">
      <alignment vertical="center"/>
      <protection locked="0"/>
    </xf>
    <xf numFmtId="49" fontId="7" fillId="4" borderId="7" xfId="2" applyNumberFormat="1" applyFont="1" applyFill="1" applyBorder="1" applyAlignment="1" applyProtection="1">
      <alignment horizontal="center" vertical="center"/>
      <protection locked="0"/>
    </xf>
    <xf numFmtId="165" fontId="10" fillId="6" borderId="8" xfId="1" applyFont="1" applyFill="1" applyBorder="1" applyAlignment="1" applyProtection="1">
      <alignment vertical="center"/>
      <protection locked="0"/>
    </xf>
    <xf numFmtId="3" fontId="12" fillId="8" borderId="7" xfId="2" applyNumberFormat="1" applyFont="1" applyFill="1" applyBorder="1" applyAlignment="1" applyProtection="1">
      <alignment vertical="center"/>
      <protection locked="0"/>
    </xf>
    <xf numFmtId="165" fontId="10" fillId="8" borderId="8" xfId="1" applyFont="1" applyFill="1" applyBorder="1" applyAlignment="1" applyProtection="1">
      <alignment vertical="center"/>
      <protection locked="0"/>
    </xf>
    <xf numFmtId="3" fontId="13" fillId="9" borderId="7" xfId="2" applyNumberFormat="1" applyFont="1" applyFill="1" applyBorder="1" applyAlignment="1" applyProtection="1">
      <alignment vertical="center"/>
      <protection locked="0"/>
    </xf>
    <xf numFmtId="165" fontId="14" fillId="0" borderId="8" xfId="1" applyFont="1" applyBorder="1" applyAlignment="1" applyProtection="1">
      <alignment horizontal="right" vertical="center"/>
      <protection locked="0"/>
    </xf>
    <xf numFmtId="0" fontId="1" fillId="9" borderId="0" xfId="2" applyFill="1"/>
    <xf numFmtId="165" fontId="14" fillId="0" borderId="8" xfId="1" applyFont="1" applyFill="1" applyBorder="1" applyAlignment="1" applyProtection="1">
      <alignment horizontal="right" vertical="center"/>
      <protection locked="0"/>
    </xf>
    <xf numFmtId="3" fontId="13" fillId="10" borderId="7" xfId="2" applyNumberFormat="1" applyFont="1" applyFill="1" applyBorder="1" applyAlignment="1" applyProtection="1">
      <alignment vertical="center"/>
      <protection locked="0"/>
    </xf>
    <xf numFmtId="3" fontId="13" fillId="0" borderId="7" xfId="2" applyNumberFormat="1" applyFont="1" applyBorder="1" applyAlignment="1" applyProtection="1">
      <alignment vertical="center"/>
      <protection locked="0"/>
    </xf>
    <xf numFmtId="165" fontId="15" fillId="0" borderId="0" xfId="1" applyFont="1" applyBorder="1" applyAlignment="1" applyProtection="1">
      <alignment horizontal="right" vertical="center"/>
      <protection locked="0"/>
    </xf>
    <xf numFmtId="0" fontId="9" fillId="0" borderId="6" xfId="2" applyFont="1" applyBorder="1" applyAlignment="1" applyProtection="1">
      <alignment vertical="center"/>
      <protection locked="0"/>
    </xf>
    <xf numFmtId="0" fontId="9" fillId="0" borderId="7" xfId="2" applyFont="1" applyBorder="1" applyAlignment="1" applyProtection="1">
      <alignment vertical="center"/>
      <protection locked="0"/>
    </xf>
    <xf numFmtId="165" fontId="16" fillId="0" borderId="8" xfId="1" applyFont="1" applyFill="1" applyBorder="1" applyAlignment="1" applyProtection="1">
      <alignment horizontal="right" vertical="center"/>
      <protection locked="0"/>
    </xf>
    <xf numFmtId="165" fontId="16" fillId="0" borderId="8" xfId="1" applyFont="1" applyBorder="1" applyAlignment="1" applyProtection="1">
      <alignment horizontal="right" vertical="center"/>
      <protection locked="0"/>
    </xf>
    <xf numFmtId="3" fontId="13" fillId="10" borderId="7" xfId="2" applyNumberFormat="1" applyFont="1" applyFill="1" applyBorder="1" applyAlignment="1" applyProtection="1">
      <alignment vertical="center" wrapText="1"/>
      <protection locked="0"/>
    </xf>
    <xf numFmtId="165" fontId="16" fillId="9" borderId="8" xfId="1" applyFont="1" applyFill="1" applyBorder="1" applyAlignment="1" applyProtection="1">
      <alignment horizontal="right" vertical="center"/>
      <protection locked="0"/>
    </xf>
    <xf numFmtId="0" fontId="18" fillId="0" borderId="7" xfId="2" applyFont="1" applyBorder="1"/>
    <xf numFmtId="165" fontId="18" fillId="0" borderId="8" xfId="1" applyFont="1" applyFill="1" applyBorder="1"/>
    <xf numFmtId="3" fontId="13" fillId="0" borderId="7" xfId="2" applyNumberFormat="1" applyFont="1" applyBorder="1" applyAlignment="1" applyProtection="1">
      <alignment vertical="center" wrapText="1"/>
      <protection locked="0"/>
    </xf>
    <xf numFmtId="3" fontId="13" fillId="0" borderId="21" xfId="2" applyNumberFormat="1" applyFont="1" applyBorder="1" applyAlignment="1" applyProtection="1">
      <alignment vertical="center"/>
      <protection locked="0"/>
    </xf>
    <xf numFmtId="165" fontId="16" fillId="0" borderId="22" xfId="1" applyFont="1" applyFill="1" applyBorder="1" applyAlignment="1" applyProtection="1">
      <alignment horizontal="right" vertical="center"/>
      <protection locked="0"/>
    </xf>
    <xf numFmtId="165" fontId="0" fillId="0" borderId="0" xfId="1" applyFont="1"/>
    <xf numFmtId="3" fontId="10" fillId="0" borderId="24" xfId="2" applyNumberFormat="1" applyFont="1" applyBorder="1" applyAlignment="1" applyProtection="1">
      <alignment vertical="center"/>
      <protection locked="0"/>
    </xf>
    <xf numFmtId="3" fontId="12" fillId="8" borderId="24" xfId="2" applyNumberFormat="1" applyFont="1" applyFill="1" applyBorder="1" applyAlignment="1" applyProtection="1">
      <alignment vertical="center"/>
      <protection locked="0"/>
    </xf>
    <xf numFmtId="3" fontId="13" fillId="10" borderId="24" xfId="2" applyNumberFormat="1" applyFont="1" applyFill="1" applyBorder="1" applyAlignment="1" applyProtection="1">
      <alignment vertical="center"/>
      <protection locked="0"/>
    </xf>
    <xf numFmtId="3" fontId="13" fillId="0" borderId="24" xfId="2" applyNumberFormat="1" applyFont="1" applyBorder="1" applyAlignment="1" applyProtection="1">
      <alignment vertical="center"/>
      <protection locked="0"/>
    </xf>
    <xf numFmtId="3" fontId="13" fillId="10" borderId="24" xfId="2" applyNumberFormat="1" applyFont="1" applyFill="1" applyBorder="1" applyAlignment="1" applyProtection="1">
      <alignment vertical="center" wrapText="1"/>
      <protection locked="0"/>
    </xf>
    <xf numFmtId="0" fontId="18" fillId="0" borderId="24" xfId="2" applyFont="1" applyBorder="1"/>
    <xf numFmtId="3" fontId="13" fillId="0" borderId="24" xfId="2" applyNumberFormat="1" applyFont="1" applyBorder="1" applyAlignment="1" applyProtection="1">
      <alignment vertical="center" wrapText="1"/>
      <protection locked="0"/>
    </xf>
    <xf numFmtId="3" fontId="13" fillId="0" borderId="25" xfId="2" applyNumberFormat="1" applyFont="1" applyBorder="1" applyAlignment="1" applyProtection="1">
      <alignment vertical="center"/>
      <protection locked="0"/>
    </xf>
    <xf numFmtId="164" fontId="21" fillId="3" borderId="26" xfId="2" applyNumberFormat="1" applyFont="1" applyFill="1" applyBorder="1"/>
    <xf numFmtId="49" fontId="7" fillId="2" borderId="23" xfId="2" applyNumberFormat="1" applyFont="1" applyFill="1" applyBorder="1" applyAlignment="1">
      <alignment horizontal="center" vertical="center"/>
    </xf>
    <xf numFmtId="49" fontId="7" fillId="2" borderId="24" xfId="2" applyNumberFormat="1" applyFont="1" applyFill="1" applyBorder="1" applyAlignment="1">
      <alignment horizontal="center" vertical="center"/>
    </xf>
    <xf numFmtId="3" fontId="13" fillId="0" borderId="27" xfId="2" applyNumberFormat="1" applyFont="1" applyBorder="1" applyAlignment="1" applyProtection="1">
      <alignment vertical="center"/>
      <protection locked="0"/>
    </xf>
    <xf numFmtId="3" fontId="13" fillId="0" borderId="28" xfId="2" applyNumberFormat="1" applyFont="1" applyBorder="1" applyAlignment="1" applyProtection="1">
      <alignment vertical="center"/>
      <protection locked="0"/>
    </xf>
    <xf numFmtId="165" fontId="16" fillId="0" borderId="29" xfId="1" applyFont="1" applyFill="1" applyBorder="1" applyAlignment="1" applyProtection="1">
      <alignment horizontal="right" vertical="center"/>
      <protection locked="0"/>
    </xf>
    <xf numFmtId="165" fontId="7" fillId="2" borderId="23" xfId="1" applyFont="1" applyFill="1" applyBorder="1" applyAlignment="1" applyProtection="1">
      <alignment horizontal="center" vertical="center"/>
    </xf>
    <xf numFmtId="165" fontId="8" fillId="5" borderId="24" xfId="1" applyFont="1" applyFill="1" applyBorder="1" applyAlignment="1" applyProtection="1">
      <alignment horizontal="center" vertical="center" wrapText="1"/>
      <protection locked="0"/>
    </xf>
    <xf numFmtId="0" fontId="21" fillId="11" borderId="31" xfId="2" applyFont="1" applyFill="1" applyBorder="1" applyAlignment="1">
      <alignment horizontal="center" vertical="center" wrapText="1"/>
    </xf>
    <xf numFmtId="0" fontId="21" fillId="11" borderId="25" xfId="2" applyFont="1" applyFill="1" applyBorder="1" applyAlignment="1">
      <alignment horizontal="center" vertical="center" wrapText="1"/>
    </xf>
    <xf numFmtId="164" fontId="21" fillId="3" borderId="19" xfId="2" applyNumberFormat="1" applyFont="1" applyFill="1" applyBorder="1"/>
    <xf numFmtId="0" fontId="4" fillId="7" borderId="6" xfId="2" applyFont="1" applyFill="1" applyBorder="1" applyAlignment="1" applyProtection="1">
      <alignment horizontal="center" vertical="center"/>
      <protection locked="0"/>
    </xf>
    <xf numFmtId="0" fontId="4" fillId="7" borderId="7" xfId="2" applyFont="1" applyFill="1" applyBorder="1" applyAlignment="1" applyProtection="1">
      <alignment horizontal="center" vertical="center"/>
      <protection locked="0"/>
    </xf>
    <xf numFmtId="0" fontId="9" fillId="0" borderId="9" xfId="2" applyFont="1" applyBorder="1" applyAlignment="1" applyProtection="1">
      <alignment horizontal="center" vertical="center"/>
      <protection locked="0"/>
    </xf>
    <xf numFmtId="0" fontId="9" fillId="0" borderId="13" xfId="2" applyFont="1" applyBorder="1" applyAlignment="1" applyProtection="1">
      <alignment horizontal="center" vertical="center"/>
      <protection locked="0"/>
    </xf>
    <xf numFmtId="0" fontId="9" fillId="0" borderId="15" xfId="2" applyFont="1" applyBorder="1" applyAlignment="1" applyProtection="1">
      <alignment horizontal="center" vertical="center"/>
      <protection locked="0"/>
    </xf>
    <xf numFmtId="0" fontId="9" fillId="0" borderId="16" xfId="2" applyFont="1" applyBorder="1" applyAlignment="1" applyProtection="1">
      <alignment horizontal="center" vertical="center"/>
      <protection locked="0"/>
    </xf>
    <xf numFmtId="0" fontId="9" fillId="0" borderId="11" xfId="2" applyFont="1" applyBorder="1" applyAlignment="1" applyProtection="1">
      <alignment horizontal="center" vertical="center"/>
      <protection locked="0"/>
    </xf>
    <xf numFmtId="0" fontId="9" fillId="0" borderId="14" xfId="2" applyFont="1" applyBorder="1" applyAlignment="1" applyProtection="1">
      <alignment horizontal="center" vertical="center"/>
      <protection locked="0"/>
    </xf>
    <xf numFmtId="166" fontId="11" fillId="0" borderId="7" xfId="2" applyNumberFormat="1" applyFont="1" applyBorder="1" applyAlignment="1" applyProtection="1">
      <alignment horizontal="center" vertical="center"/>
      <protection locked="0"/>
    </xf>
    <xf numFmtId="166" fontId="11" fillId="0" borderId="24" xfId="2" applyNumberFormat="1" applyFont="1" applyBorder="1" applyAlignment="1" applyProtection="1">
      <alignment horizontal="center" vertical="center"/>
      <protection locked="0"/>
    </xf>
    <xf numFmtId="166" fontId="11" fillId="0" borderId="8" xfId="2" applyNumberFormat="1" applyFont="1" applyBorder="1" applyAlignment="1" applyProtection="1">
      <alignment horizontal="center" vertical="center"/>
      <protection locked="0"/>
    </xf>
    <xf numFmtId="0" fontId="17" fillId="0" borderId="9" xfId="2" applyFont="1" applyBorder="1" applyAlignment="1" applyProtection="1">
      <alignment horizontal="center"/>
      <protection locked="0"/>
    </xf>
    <xf numFmtId="0" fontId="17" fillId="0" borderId="13" xfId="2" applyFont="1" applyBorder="1" applyAlignment="1" applyProtection="1">
      <alignment horizontal="center"/>
      <protection locked="0"/>
    </xf>
    <xf numFmtId="0" fontId="17" fillId="0" borderId="15" xfId="2" applyFont="1" applyBorder="1" applyAlignment="1" applyProtection="1">
      <alignment horizontal="center"/>
      <protection locked="0"/>
    </xf>
    <xf numFmtId="0" fontId="17" fillId="0" borderId="16" xfId="2" applyFont="1" applyBorder="1" applyAlignment="1" applyProtection="1">
      <alignment horizontal="center"/>
      <protection locked="0"/>
    </xf>
    <xf numFmtId="0" fontId="17" fillId="0" borderId="11" xfId="2" applyFont="1" applyBorder="1" applyAlignment="1" applyProtection="1">
      <alignment horizontal="center"/>
      <protection locked="0"/>
    </xf>
    <xf numFmtId="0" fontId="17" fillId="0" borderId="14" xfId="2" applyFont="1" applyBorder="1" applyAlignment="1" applyProtection="1">
      <alignment horizontal="center"/>
      <protection locked="0"/>
    </xf>
    <xf numFmtId="3" fontId="13" fillId="0" borderId="7" xfId="2" applyNumberFormat="1" applyFont="1" applyBorder="1" applyAlignment="1" applyProtection="1">
      <alignment horizontal="center" vertical="center"/>
      <protection locked="0"/>
    </xf>
    <xf numFmtId="3" fontId="13" fillId="0" borderId="24" xfId="2" applyNumberFormat="1" applyFont="1" applyBorder="1" applyAlignment="1" applyProtection="1">
      <alignment horizontal="center" vertical="center"/>
      <protection locked="0"/>
    </xf>
    <xf numFmtId="3" fontId="13" fillId="0" borderId="8" xfId="2" applyNumberFormat="1" applyFont="1" applyBorder="1" applyAlignment="1" applyProtection="1">
      <alignment horizontal="center" vertical="center"/>
      <protection locked="0"/>
    </xf>
    <xf numFmtId="0" fontId="4" fillId="7" borderId="17" xfId="2" applyFont="1" applyFill="1" applyBorder="1" applyAlignment="1" applyProtection="1">
      <alignment horizontal="center" vertical="center"/>
      <protection locked="0"/>
    </xf>
    <xf numFmtId="0" fontId="4" fillId="7" borderId="18" xfId="2" applyFont="1" applyFill="1" applyBorder="1" applyAlignment="1" applyProtection="1">
      <alignment horizontal="center" vertical="center"/>
      <protection locked="0"/>
    </xf>
    <xf numFmtId="0" fontId="4" fillId="0" borderId="9" xfId="2" applyFont="1" applyBorder="1" applyAlignment="1" applyProtection="1">
      <alignment horizontal="center" vertical="center"/>
      <protection locked="0"/>
    </xf>
    <xf numFmtId="0" fontId="4" fillId="0" borderId="13" xfId="2" applyFont="1" applyBorder="1" applyAlignment="1" applyProtection="1">
      <alignment horizontal="center" vertical="center"/>
      <protection locked="0"/>
    </xf>
    <xf numFmtId="0" fontId="4" fillId="0" borderId="15" xfId="2" applyFont="1" applyBorder="1" applyAlignment="1" applyProtection="1">
      <alignment horizontal="center" vertical="center"/>
      <protection locked="0"/>
    </xf>
    <xf numFmtId="0" fontId="4" fillId="0" borderId="16" xfId="2" applyFont="1" applyBorder="1" applyAlignment="1" applyProtection="1">
      <alignment horizontal="center" vertical="center"/>
      <protection locked="0"/>
    </xf>
    <xf numFmtId="0" fontId="4" fillId="0" borderId="11" xfId="2" applyFont="1" applyBorder="1" applyAlignment="1" applyProtection="1">
      <alignment horizontal="center" vertical="center"/>
      <protection locked="0"/>
    </xf>
    <xf numFmtId="0" fontId="4" fillId="0" borderId="14" xfId="2" applyFont="1" applyBorder="1" applyAlignment="1" applyProtection="1">
      <alignment horizontal="center" vertical="center"/>
      <protection locked="0"/>
    </xf>
    <xf numFmtId="49" fontId="7" fillId="0" borderId="7" xfId="2" applyNumberFormat="1" applyFont="1" applyBorder="1" applyAlignment="1" applyProtection="1">
      <alignment horizontal="center" vertical="center"/>
      <protection locked="0"/>
    </xf>
    <xf numFmtId="49" fontId="7" fillId="0" borderId="24" xfId="2" applyNumberFormat="1" applyFont="1" applyBorder="1" applyAlignment="1" applyProtection="1">
      <alignment horizontal="center" vertical="center"/>
      <protection locked="0"/>
    </xf>
    <xf numFmtId="49" fontId="7" fillId="0" borderId="8" xfId="2" applyNumberFormat="1" applyFont="1" applyBorder="1" applyAlignment="1" applyProtection="1">
      <alignment horizontal="center" vertical="center"/>
      <protection locked="0"/>
    </xf>
    <xf numFmtId="0" fontId="18" fillId="0" borderId="9" xfId="2" applyFont="1" applyBorder="1" applyAlignment="1">
      <alignment horizontal="center"/>
    </xf>
    <xf numFmtId="0" fontId="18" fillId="0" borderId="13" xfId="2" applyFont="1" applyBorder="1" applyAlignment="1">
      <alignment horizontal="center"/>
    </xf>
    <xf numFmtId="0" fontId="18" fillId="0" borderId="15" xfId="2" applyFont="1" applyBorder="1" applyAlignment="1">
      <alignment horizontal="center"/>
    </xf>
    <xf numFmtId="0" fontId="18" fillId="0" borderId="16" xfId="2" applyFont="1" applyBorder="1" applyAlignment="1">
      <alignment horizontal="center"/>
    </xf>
    <xf numFmtId="0" fontId="18" fillId="0" borderId="19" xfId="2" applyFont="1" applyBorder="1" applyAlignment="1">
      <alignment horizontal="center"/>
    </xf>
    <xf numFmtId="0" fontId="18" fillId="0" borderId="20" xfId="2" applyFont="1" applyBorder="1" applyAlignment="1">
      <alignment horizontal="center"/>
    </xf>
    <xf numFmtId="0" fontId="18" fillId="0" borderId="7" xfId="2" applyFont="1" applyBorder="1" applyAlignment="1">
      <alignment horizontal="center"/>
    </xf>
    <xf numFmtId="0" fontId="18" fillId="0" borderId="24" xfId="2" applyFont="1" applyBorder="1" applyAlignment="1">
      <alignment horizontal="center"/>
    </xf>
    <xf numFmtId="0" fontId="18" fillId="0" borderId="8" xfId="2" applyFont="1" applyBorder="1" applyAlignment="1">
      <alignment horizontal="center"/>
    </xf>
    <xf numFmtId="165" fontId="2" fillId="0" borderId="1" xfId="1" applyFont="1" applyFill="1" applyBorder="1" applyAlignment="1">
      <alignment horizontal="center" vertical="center"/>
    </xf>
    <xf numFmtId="165" fontId="2" fillId="0" borderId="2" xfId="1" applyFont="1" applyFill="1" applyBorder="1" applyAlignment="1">
      <alignment horizontal="center" vertical="center"/>
    </xf>
    <xf numFmtId="165" fontId="2" fillId="0" borderId="3" xfId="1" applyFont="1" applyFill="1" applyBorder="1" applyAlignment="1">
      <alignment horizontal="center" vertical="center"/>
    </xf>
    <xf numFmtId="49" fontId="3" fillId="2" borderId="4" xfId="2" applyNumberFormat="1" applyFont="1" applyFill="1" applyBorder="1" applyAlignment="1">
      <alignment horizontal="center" vertical="center"/>
    </xf>
    <xf numFmtId="49" fontId="3" fillId="2" borderId="5" xfId="2" applyNumberFormat="1" applyFont="1" applyFill="1" applyBorder="1" applyAlignment="1">
      <alignment horizontal="center" vertical="center"/>
    </xf>
    <xf numFmtId="49" fontId="3" fillId="2" borderId="6" xfId="2" applyNumberFormat="1" applyFont="1" applyFill="1" applyBorder="1" applyAlignment="1">
      <alignment horizontal="center" vertical="center"/>
    </xf>
    <xf numFmtId="49" fontId="3" fillId="2" borderId="7" xfId="2" applyNumberFormat="1" applyFont="1" applyFill="1" applyBorder="1" applyAlignment="1">
      <alignment horizontal="center" vertical="center"/>
    </xf>
    <xf numFmtId="0" fontId="5" fillId="3" borderId="9" xfId="2" applyFont="1" applyFill="1" applyBorder="1" applyAlignment="1" applyProtection="1">
      <alignment horizontal="center" vertical="center"/>
      <protection locked="0"/>
    </xf>
    <xf numFmtId="0" fontId="5" fillId="3" borderId="10" xfId="2" applyFont="1" applyFill="1" applyBorder="1" applyAlignment="1" applyProtection="1">
      <alignment horizontal="center" vertical="center"/>
      <protection locked="0"/>
    </xf>
    <xf numFmtId="0" fontId="5" fillId="3" borderId="11" xfId="2" applyFont="1" applyFill="1" applyBorder="1" applyAlignment="1" applyProtection="1">
      <alignment horizontal="center" vertical="center"/>
      <protection locked="0"/>
    </xf>
    <xf numFmtId="0" fontId="5" fillId="3" borderId="12" xfId="2" applyFont="1" applyFill="1" applyBorder="1" applyAlignment="1" applyProtection="1">
      <alignment horizontal="center" vertical="center"/>
      <protection locked="0"/>
    </xf>
    <xf numFmtId="49" fontId="7" fillId="4" borderId="6" xfId="2" applyNumberFormat="1" applyFont="1" applyFill="1" applyBorder="1" applyAlignment="1" applyProtection="1">
      <alignment horizontal="center" vertical="center"/>
      <protection locked="0"/>
    </xf>
    <xf numFmtId="49" fontId="7" fillId="4" borderId="7" xfId="2" applyNumberFormat="1" applyFont="1" applyFill="1" applyBorder="1" applyAlignment="1" applyProtection="1">
      <alignment horizontal="center" vertical="center"/>
      <protection locked="0"/>
    </xf>
    <xf numFmtId="0" fontId="1" fillId="7" borderId="33" xfId="2" applyFill="1" applyBorder="1" applyAlignment="1">
      <alignment horizontal="center" vertical="center" wrapText="1"/>
    </xf>
    <xf numFmtId="0" fontId="1" fillId="7" borderId="34" xfId="2" applyFill="1" applyBorder="1" applyAlignment="1">
      <alignment horizontal="center" vertical="center" wrapText="1"/>
    </xf>
    <xf numFmtId="0" fontId="1" fillId="0" borderId="35" xfId="2" applyBorder="1" applyAlignment="1">
      <alignment horizontal="center" vertical="center"/>
    </xf>
    <xf numFmtId="0" fontId="1" fillId="0" borderId="26" xfId="2" applyBorder="1" applyAlignment="1">
      <alignment horizontal="center" vertical="center"/>
    </xf>
    <xf numFmtId="165" fontId="16" fillId="0" borderId="7" xfId="1" applyFont="1" applyFill="1" applyBorder="1" applyAlignment="1" applyProtection="1">
      <alignment horizontal="center" vertical="center"/>
      <protection locked="0"/>
    </xf>
    <xf numFmtId="165" fontId="16" fillId="0" borderId="24" xfId="1" applyFont="1" applyFill="1" applyBorder="1" applyAlignment="1" applyProtection="1">
      <alignment horizontal="center" vertical="center"/>
      <protection locked="0"/>
    </xf>
    <xf numFmtId="165" fontId="16" fillId="0" borderId="8" xfId="1" applyFont="1" applyFill="1" applyBorder="1" applyAlignment="1" applyProtection="1">
      <alignment horizontal="center" vertical="center"/>
      <protection locked="0"/>
    </xf>
    <xf numFmtId="0" fontId="21" fillId="11" borderId="30" xfId="2" applyFont="1" applyFill="1" applyBorder="1" applyAlignment="1">
      <alignment horizontal="center" vertical="center" wrapText="1"/>
    </xf>
    <xf numFmtId="0" fontId="21" fillId="11" borderId="32" xfId="2" applyFont="1" applyFill="1" applyBorder="1" applyAlignment="1">
      <alignment horizontal="center" vertical="center" wrapText="1"/>
    </xf>
    <xf numFmtId="0" fontId="21" fillId="11" borderId="6" xfId="2" applyFont="1" applyFill="1" applyBorder="1" applyAlignment="1">
      <alignment horizontal="center" vertical="center" wrapText="1"/>
    </xf>
    <xf numFmtId="0" fontId="21" fillId="11" borderId="24" xfId="2" applyFont="1" applyFill="1" applyBorder="1" applyAlignment="1">
      <alignment horizontal="center" vertical="center" wrapText="1"/>
    </xf>
  </cellXfs>
  <cellStyles count="3">
    <cellStyle name="Comma 2" xfId="1" xr:uid="{FDE50CFF-26A5-477F-AA3E-A9F23E6659BE}"/>
    <cellStyle name="Normal" xfId="0" builtinId="0"/>
    <cellStyle name="Normal 2" xfId="2" xr:uid="{B2BAFECF-710D-4822-9A84-D3D0B50215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0</xdr:row>
      <xdr:rowOff>106679</xdr:rowOff>
    </xdr:from>
    <xdr:ext cx="739140" cy="639987"/>
    <xdr:pic>
      <xdr:nvPicPr>
        <xdr:cNvPr id="2" name="Imagen 2">
          <a:extLst>
            <a:ext uri="{FF2B5EF4-FFF2-40B4-BE49-F238E27FC236}">
              <a16:creationId xmlns:a16="http://schemas.microsoft.com/office/drawing/2014/main" id="{D63A48D6-0CF7-46B8-A6F5-131FB1AD9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" y="106679"/>
          <a:ext cx="739140" cy="639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1554480</xdr:colOff>
      <xdr:row>0</xdr:row>
      <xdr:rowOff>144780</xdr:rowOff>
    </xdr:from>
    <xdr:to>
      <xdr:col>8</xdr:col>
      <xdr:colOff>2735580</xdr:colOff>
      <xdr:row>0</xdr:row>
      <xdr:rowOff>800100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4A76B5E-D773-4BF0-9F9A-3EDFF11D4AC4}"/>
            </a:ext>
          </a:extLst>
        </xdr:cNvPr>
        <xdr:cNvSpPr txBox="1"/>
      </xdr:nvSpPr>
      <xdr:spPr>
        <a:xfrm>
          <a:off x="4777740" y="144780"/>
          <a:ext cx="1181100" cy="6553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C" sz="1100"/>
            <a:t>KP-F-SST-14</a:t>
          </a:r>
        </a:p>
        <a:p>
          <a:pPr algn="ctr"/>
          <a:r>
            <a:rPr lang="es-EC" sz="1100"/>
            <a:t>V.2</a:t>
          </a:r>
        </a:p>
        <a:p>
          <a:pPr algn="ctr"/>
          <a:r>
            <a:rPr lang="es-EC" sz="1100"/>
            <a:t>FEB</a:t>
          </a:r>
          <a:r>
            <a:rPr lang="es-EC" sz="1100" baseline="0"/>
            <a:t> - 2024</a:t>
          </a:r>
          <a:endParaRPr lang="es-EC" sz="1100"/>
        </a:p>
        <a:p>
          <a:pPr algn="ctr"/>
          <a:endParaRPr lang="es-EC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E8CB5-E703-4080-84F6-DDDC8A0463CF}">
  <sheetPr>
    <pageSetUpPr fitToPage="1"/>
  </sheetPr>
  <dimension ref="B1:L172"/>
  <sheetViews>
    <sheetView tabSelected="1" zoomScaleNormal="100" workbookViewId="0">
      <selection activeCell="F15" sqref="F15"/>
    </sheetView>
  </sheetViews>
  <sheetFormatPr defaultColWidth="11.5703125" defaultRowHeight="15"/>
  <cols>
    <col min="1" max="1" width="2" style="1" customWidth="1"/>
    <col min="2" max="3" width="1.7109375" style="1" customWidth="1"/>
    <col min="4" max="8" width="41.7109375" style="1" customWidth="1"/>
    <col min="9" max="9" width="46.85546875" style="30" customWidth="1"/>
    <col min="10" max="10" width="15" style="1" customWidth="1"/>
    <col min="11" max="16384" width="11.5703125" style="1"/>
  </cols>
  <sheetData>
    <row r="1" spans="2:12" ht="78" customHeight="1" thickBot="1">
      <c r="B1" s="90" t="s">
        <v>0</v>
      </c>
      <c r="C1" s="91"/>
      <c r="D1" s="91"/>
      <c r="E1" s="91"/>
      <c r="F1" s="91"/>
      <c r="G1" s="91"/>
      <c r="H1" s="91"/>
      <c r="I1" s="92"/>
    </row>
    <row r="2" spans="2:12" ht="33" customHeight="1">
      <c r="B2" s="93" t="s">
        <v>1</v>
      </c>
      <c r="C2" s="94"/>
      <c r="D2" s="94"/>
      <c r="E2" s="40" t="s">
        <v>2</v>
      </c>
      <c r="F2" s="40" t="s">
        <v>3</v>
      </c>
      <c r="G2" s="40" t="s">
        <v>4</v>
      </c>
      <c r="H2" s="40" t="s">
        <v>5</v>
      </c>
      <c r="I2" s="45" t="s">
        <v>6</v>
      </c>
      <c r="J2" s="110" t="s">
        <v>7</v>
      </c>
      <c r="K2" s="111"/>
      <c r="L2" s="103" t="s">
        <v>8</v>
      </c>
    </row>
    <row r="3" spans="2:12" ht="12.6" customHeight="1">
      <c r="B3" s="95"/>
      <c r="C3" s="96"/>
      <c r="D3" s="96"/>
      <c r="E3" s="41" t="s">
        <v>9</v>
      </c>
      <c r="F3" s="41" t="s">
        <v>9</v>
      </c>
      <c r="G3" s="41" t="s">
        <v>9</v>
      </c>
      <c r="H3" s="41" t="s">
        <v>9</v>
      </c>
      <c r="I3" s="41" t="s">
        <v>9</v>
      </c>
      <c r="J3" s="112"/>
      <c r="K3" s="113"/>
      <c r="L3" s="104"/>
    </row>
    <row r="4" spans="2:12" s="2" customFormat="1" ht="11.25" customHeight="1">
      <c r="B4" s="97" t="s">
        <v>10</v>
      </c>
      <c r="C4" s="98"/>
      <c r="D4" s="98"/>
      <c r="E4" s="98"/>
      <c r="F4" s="98"/>
      <c r="G4" s="98"/>
      <c r="H4" s="98"/>
      <c r="I4" s="98"/>
      <c r="J4" s="112"/>
      <c r="K4" s="113"/>
      <c r="L4" s="104"/>
    </row>
    <row r="5" spans="2:12" ht="13.5" customHeight="1">
      <c r="B5" s="99"/>
      <c r="C5" s="100"/>
      <c r="D5" s="100"/>
      <c r="E5" s="100"/>
      <c r="F5" s="100"/>
      <c r="G5" s="100"/>
      <c r="H5" s="100"/>
      <c r="I5" s="100"/>
      <c r="J5" s="112"/>
      <c r="K5" s="113"/>
      <c r="L5" s="104"/>
    </row>
    <row r="6" spans="2:12" ht="74.25" customHeight="1" thickBot="1">
      <c r="B6" s="101" t="s">
        <v>11</v>
      </c>
      <c r="C6" s="102"/>
      <c r="D6" s="102"/>
      <c r="E6" s="3"/>
      <c r="F6" s="3"/>
      <c r="G6" s="3"/>
      <c r="H6" s="3"/>
      <c r="I6" s="46"/>
      <c r="J6" s="47" t="s">
        <v>12</v>
      </c>
      <c r="K6" s="48" t="s">
        <v>13</v>
      </c>
      <c r="L6" s="105">
        <v>4</v>
      </c>
    </row>
    <row r="7" spans="2:12" ht="15.75" thickBot="1">
      <c r="B7" s="52"/>
      <c r="C7" s="53"/>
      <c r="D7" s="4"/>
      <c r="E7" s="5">
        <f>E9+E56+E82+E95+E127+E164</f>
        <v>17350</v>
      </c>
      <c r="F7" s="5">
        <f>F9+F56+F82+F95+F127+F164</f>
        <v>79500</v>
      </c>
      <c r="G7" s="5">
        <f>G9+G56+G82+G95+G127+G164</f>
        <v>8600</v>
      </c>
      <c r="H7" s="5">
        <f>H9+H56+H82+H95+H127+H164</f>
        <v>20900</v>
      </c>
      <c r="I7" s="5">
        <f>I9+I56+I82+I95+I127+I164</f>
        <v>37500</v>
      </c>
      <c r="J7" s="39">
        <f>SUM(E7:I7)</f>
        <v>163850</v>
      </c>
      <c r="K7" s="49">
        <f>J7/L6</f>
        <v>40962.5</v>
      </c>
      <c r="L7" s="106"/>
    </row>
    <row r="8" spans="2:12" ht="7.5" customHeight="1">
      <c r="B8" s="56"/>
      <c r="C8" s="57"/>
      <c r="D8" s="6"/>
      <c r="E8" s="31"/>
      <c r="F8" s="31"/>
      <c r="G8" s="31"/>
      <c r="H8" s="31"/>
      <c r="I8" s="7"/>
    </row>
    <row r="9" spans="2:12" ht="17.100000000000001" customHeight="1">
      <c r="B9" s="50">
        <v>1</v>
      </c>
      <c r="C9" s="51"/>
      <c r="D9" s="8" t="s">
        <v>14</v>
      </c>
      <c r="E9" s="9">
        <f t="shared" ref="E9:I9" si="0">E11+E26</f>
        <v>9150</v>
      </c>
      <c r="F9" s="9">
        <f t="shared" si="0"/>
        <v>54750</v>
      </c>
      <c r="G9" s="9">
        <f t="shared" si="0"/>
        <v>5950</v>
      </c>
      <c r="H9" s="9">
        <f t="shared" si="0"/>
        <v>13100</v>
      </c>
      <c r="I9" s="9">
        <f t="shared" si="0"/>
        <v>20600</v>
      </c>
    </row>
    <row r="10" spans="2:12" ht="11.25" customHeight="1">
      <c r="B10" s="52"/>
      <c r="C10" s="53"/>
      <c r="D10" s="58"/>
      <c r="E10" s="59"/>
      <c r="F10" s="59"/>
      <c r="G10" s="59"/>
      <c r="H10" s="59"/>
      <c r="I10" s="60"/>
    </row>
    <row r="11" spans="2:12" ht="17.100000000000001" customHeight="1">
      <c r="B11" s="54"/>
      <c r="C11" s="55"/>
      <c r="D11" s="10" t="s">
        <v>15</v>
      </c>
      <c r="E11" s="11">
        <f>SUM(E12:E25)</f>
        <v>1000</v>
      </c>
      <c r="F11" s="11">
        <f t="shared" ref="F11:I11" si="1">SUM(F12:F25)</f>
        <v>12000</v>
      </c>
      <c r="G11" s="11">
        <f t="shared" si="1"/>
        <v>1650</v>
      </c>
      <c r="H11" s="11">
        <f t="shared" si="1"/>
        <v>3950</v>
      </c>
      <c r="I11" s="11">
        <f t="shared" si="1"/>
        <v>9900</v>
      </c>
    </row>
    <row r="12" spans="2:12" s="14" customFormat="1" ht="15.6" customHeight="1">
      <c r="B12" s="54"/>
      <c r="C12" s="55"/>
      <c r="D12" s="12" t="s">
        <v>16</v>
      </c>
      <c r="E12" s="13">
        <v>450</v>
      </c>
      <c r="F12" s="13">
        <v>3500</v>
      </c>
      <c r="G12" s="13">
        <v>350</v>
      </c>
      <c r="H12" s="13">
        <v>100</v>
      </c>
      <c r="I12" s="13">
        <v>2500</v>
      </c>
    </row>
    <row r="13" spans="2:12" s="14" customFormat="1">
      <c r="B13" s="54"/>
      <c r="C13" s="55"/>
      <c r="D13" s="12" t="s">
        <v>17</v>
      </c>
      <c r="E13" s="13">
        <v>550</v>
      </c>
      <c r="F13" s="13">
        <v>4500</v>
      </c>
      <c r="G13" s="13">
        <v>450</v>
      </c>
      <c r="H13" s="13">
        <v>350</v>
      </c>
      <c r="I13" s="13">
        <v>3500</v>
      </c>
    </row>
    <row r="14" spans="2:12" s="14" customFormat="1">
      <c r="B14" s="54"/>
      <c r="C14" s="55"/>
      <c r="D14" s="12" t="s">
        <v>18</v>
      </c>
      <c r="E14" s="13"/>
      <c r="F14" s="13"/>
      <c r="G14" s="13"/>
      <c r="H14" s="13"/>
      <c r="I14" s="13"/>
    </row>
    <row r="15" spans="2:12" s="14" customFormat="1">
      <c r="B15" s="54"/>
      <c r="C15" s="55"/>
      <c r="D15" s="12" t="s">
        <v>19</v>
      </c>
      <c r="E15" s="15"/>
      <c r="F15" s="15"/>
      <c r="G15" s="15"/>
      <c r="H15" s="15"/>
      <c r="I15" s="15"/>
    </row>
    <row r="16" spans="2:12" s="14" customFormat="1">
      <c r="B16" s="54"/>
      <c r="C16" s="55"/>
      <c r="D16" s="12" t="s">
        <v>20</v>
      </c>
      <c r="E16" s="15"/>
      <c r="F16" s="15"/>
      <c r="G16" s="15"/>
      <c r="H16" s="15">
        <v>100</v>
      </c>
      <c r="I16" s="15">
        <v>150</v>
      </c>
    </row>
    <row r="17" spans="2:9" s="14" customFormat="1">
      <c r="B17" s="54"/>
      <c r="C17" s="55"/>
      <c r="D17" s="12" t="s">
        <v>21</v>
      </c>
      <c r="E17" s="15"/>
      <c r="F17" s="15"/>
      <c r="G17" s="15"/>
      <c r="H17" s="15"/>
      <c r="I17" s="15"/>
    </row>
    <row r="18" spans="2:9">
      <c r="B18" s="54"/>
      <c r="C18" s="55"/>
      <c r="D18" s="16" t="s">
        <v>22</v>
      </c>
      <c r="E18" s="15"/>
      <c r="F18" s="15"/>
      <c r="G18" s="15"/>
      <c r="H18" s="15">
        <v>850</v>
      </c>
      <c r="I18" s="15">
        <v>750</v>
      </c>
    </row>
    <row r="19" spans="2:9">
      <c r="B19" s="54"/>
      <c r="C19" s="55"/>
      <c r="D19" s="16" t="s">
        <v>23</v>
      </c>
      <c r="E19" s="13"/>
      <c r="F19" s="13"/>
      <c r="G19" s="13"/>
      <c r="H19" s="13"/>
      <c r="I19" s="13"/>
    </row>
    <row r="20" spans="2:9">
      <c r="B20" s="54"/>
      <c r="C20" s="55"/>
      <c r="D20" s="16" t="s">
        <v>24</v>
      </c>
      <c r="E20" s="13"/>
      <c r="F20" s="13">
        <v>2500</v>
      </c>
      <c r="G20" s="13">
        <v>600</v>
      </c>
      <c r="H20" s="13">
        <v>850</v>
      </c>
      <c r="I20" s="13">
        <v>1500</v>
      </c>
    </row>
    <row r="21" spans="2:9">
      <c r="B21" s="54"/>
      <c r="C21" s="55"/>
      <c r="D21" s="16" t="s">
        <v>25</v>
      </c>
      <c r="E21" s="13"/>
      <c r="F21" s="13"/>
      <c r="G21" s="13"/>
      <c r="H21" s="13"/>
      <c r="I21" s="13"/>
    </row>
    <row r="22" spans="2:9">
      <c r="B22" s="54"/>
      <c r="C22" s="55"/>
      <c r="D22" s="16" t="s">
        <v>26</v>
      </c>
      <c r="E22" s="13"/>
      <c r="F22" s="13"/>
      <c r="G22" s="13"/>
      <c r="H22" s="13"/>
      <c r="I22" s="13"/>
    </row>
    <row r="23" spans="2:9">
      <c r="B23" s="54"/>
      <c r="C23" s="55"/>
      <c r="D23" s="16" t="s">
        <v>27</v>
      </c>
      <c r="E23" s="13"/>
      <c r="F23" s="13">
        <v>1500</v>
      </c>
      <c r="G23" s="13">
        <v>250</v>
      </c>
      <c r="H23" s="13">
        <v>850</v>
      </c>
      <c r="I23" s="13">
        <v>750</v>
      </c>
    </row>
    <row r="24" spans="2:9" ht="16.5" customHeight="1">
      <c r="B24" s="54"/>
      <c r="C24" s="55"/>
      <c r="D24" s="16" t="s">
        <v>28</v>
      </c>
      <c r="E24" s="13"/>
      <c r="F24" s="13"/>
      <c r="G24" s="13"/>
      <c r="H24" s="13">
        <v>850</v>
      </c>
      <c r="I24" s="13">
        <v>750</v>
      </c>
    </row>
    <row r="25" spans="2:9">
      <c r="B25" s="54"/>
      <c r="C25" s="55"/>
      <c r="D25" s="16" t="s">
        <v>29</v>
      </c>
      <c r="E25" s="13"/>
      <c r="F25" s="13"/>
      <c r="G25" s="13"/>
      <c r="H25" s="13"/>
      <c r="I25" s="13"/>
    </row>
    <row r="26" spans="2:9" ht="17.100000000000001" customHeight="1">
      <c r="B26" s="54"/>
      <c r="C26" s="55"/>
      <c r="D26" s="10" t="s">
        <v>30</v>
      </c>
      <c r="E26" s="11">
        <f>SUM(E27:E54)</f>
        <v>8150</v>
      </c>
      <c r="F26" s="11">
        <f t="shared" ref="F26:H26" si="2">SUM(F27:F54)</f>
        <v>42750</v>
      </c>
      <c r="G26" s="11">
        <f t="shared" si="2"/>
        <v>4300</v>
      </c>
      <c r="H26" s="11">
        <f t="shared" si="2"/>
        <v>9150</v>
      </c>
      <c r="I26" s="11">
        <f>SUM(I27:I55)</f>
        <v>10700</v>
      </c>
    </row>
    <row r="27" spans="2:9">
      <c r="B27" s="54"/>
      <c r="C27" s="55"/>
      <c r="D27" s="17" t="s">
        <v>31</v>
      </c>
      <c r="E27" s="15">
        <v>500</v>
      </c>
      <c r="F27" s="15">
        <v>1300</v>
      </c>
      <c r="G27" s="15">
        <v>150</v>
      </c>
      <c r="H27" s="15"/>
      <c r="I27" s="15"/>
    </row>
    <row r="28" spans="2:9">
      <c r="B28" s="54"/>
      <c r="C28" s="55"/>
      <c r="D28" s="17" t="s">
        <v>32</v>
      </c>
      <c r="E28" s="15">
        <v>250</v>
      </c>
      <c r="F28" s="15">
        <v>2400</v>
      </c>
      <c r="G28" s="15">
        <v>350</v>
      </c>
      <c r="H28" s="15">
        <v>850</v>
      </c>
      <c r="I28" s="15">
        <v>850</v>
      </c>
    </row>
    <row r="29" spans="2:9">
      <c r="B29" s="54"/>
      <c r="C29" s="55"/>
      <c r="D29" s="17" t="s">
        <v>33</v>
      </c>
      <c r="E29" s="15">
        <v>250</v>
      </c>
      <c r="F29" s="15">
        <v>2500</v>
      </c>
      <c r="G29" s="15">
        <v>450</v>
      </c>
      <c r="H29" s="15">
        <v>1000</v>
      </c>
      <c r="I29" s="15">
        <v>1000</v>
      </c>
    </row>
    <row r="30" spans="2:9">
      <c r="B30" s="54"/>
      <c r="C30" s="55"/>
      <c r="D30" s="17" t="s">
        <v>34</v>
      </c>
      <c r="E30" s="15"/>
      <c r="F30" s="15"/>
      <c r="G30" s="15"/>
      <c r="H30" s="15"/>
      <c r="I30" s="15"/>
    </row>
    <row r="31" spans="2:9" ht="15" customHeight="1">
      <c r="B31" s="54"/>
      <c r="C31" s="55"/>
      <c r="D31" s="17" t="s">
        <v>35</v>
      </c>
      <c r="E31" s="15"/>
      <c r="F31" s="15"/>
      <c r="G31" s="15"/>
      <c r="H31" s="15"/>
      <c r="I31" s="15"/>
    </row>
    <row r="32" spans="2:9" ht="15" customHeight="1">
      <c r="B32" s="54"/>
      <c r="C32" s="55"/>
      <c r="D32" s="17" t="s">
        <v>36</v>
      </c>
      <c r="E32" s="15"/>
      <c r="F32" s="15"/>
      <c r="G32" s="15"/>
      <c r="H32" s="15"/>
      <c r="I32" s="15"/>
    </row>
    <row r="33" spans="2:10" ht="15" customHeight="1">
      <c r="B33" s="54"/>
      <c r="C33" s="55"/>
      <c r="D33" s="17" t="s">
        <v>37</v>
      </c>
      <c r="E33" s="15">
        <v>750</v>
      </c>
      <c r="F33" s="15">
        <v>4500</v>
      </c>
      <c r="G33" s="15">
        <v>350</v>
      </c>
      <c r="H33" s="15">
        <v>350</v>
      </c>
      <c r="I33" s="15">
        <v>1500</v>
      </c>
    </row>
    <row r="34" spans="2:10" ht="15" customHeight="1">
      <c r="B34" s="54"/>
      <c r="C34" s="55"/>
      <c r="D34" s="17" t="s">
        <v>38</v>
      </c>
      <c r="E34" s="15">
        <v>750</v>
      </c>
      <c r="F34" s="15">
        <v>1500</v>
      </c>
      <c r="G34" s="15">
        <v>450</v>
      </c>
      <c r="H34" s="15">
        <v>350</v>
      </c>
      <c r="I34" s="15">
        <v>750</v>
      </c>
    </row>
    <row r="35" spans="2:10" ht="15" customHeight="1">
      <c r="B35" s="54"/>
      <c r="C35" s="55"/>
      <c r="D35" s="17" t="s">
        <v>39</v>
      </c>
      <c r="E35" s="15"/>
      <c r="F35" s="15"/>
      <c r="G35" s="15"/>
      <c r="H35" s="15"/>
      <c r="I35" s="15"/>
    </row>
    <row r="36" spans="2:10" ht="15" customHeight="1">
      <c r="B36" s="54"/>
      <c r="C36" s="55"/>
      <c r="D36" s="17" t="s">
        <v>40</v>
      </c>
      <c r="E36" s="15">
        <v>1500</v>
      </c>
      <c r="F36" s="15">
        <v>1500</v>
      </c>
      <c r="G36" s="15">
        <v>500</v>
      </c>
      <c r="H36" s="15">
        <v>450</v>
      </c>
      <c r="I36" s="15">
        <v>450</v>
      </c>
    </row>
    <row r="37" spans="2:10" ht="15" customHeight="1">
      <c r="B37" s="54"/>
      <c r="C37" s="55"/>
      <c r="D37" s="17" t="s">
        <v>41</v>
      </c>
      <c r="E37" s="15"/>
      <c r="F37" s="15"/>
      <c r="G37" s="15"/>
      <c r="H37" s="15"/>
      <c r="I37" s="15"/>
    </row>
    <row r="38" spans="2:10" ht="15" customHeight="1">
      <c r="B38" s="54"/>
      <c r="C38" s="55"/>
      <c r="D38" s="17" t="s">
        <v>42</v>
      </c>
      <c r="E38" s="15"/>
      <c r="F38" s="15"/>
      <c r="G38" s="15"/>
      <c r="H38" s="15"/>
      <c r="I38" s="15"/>
    </row>
    <row r="39" spans="2:10" ht="15" customHeight="1">
      <c r="B39" s="54"/>
      <c r="C39" s="55"/>
      <c r="D39" s="17" t="s">
        <v>43</v>
      </c>
      <c r="E39" s="15"/>
      <c r="F39" s="15"/>
      <c r="G39" s="15"/>
      <c r="H39" s="15">
        <v>350</v>
      </c>
      <c r="I39" s="15">
        <v>350</v>
      </c>
      <c r="J39" s="18"/>
    </row>
    <row r="40" spans="2:10" ht="15" customHeight="1">
      <c r="B40" s="54"/>
      <c r="C40" s="55"/>
      <c r="D40" s="17" t="s">
        <v>44</v>
      </c>
      <c r="E40" s="15"/>
      <c r="F40" s="15">
        <v>1500</v>
      </c>
      <c r="G40" s="15"/>
      <c r="H40" s="15"/>
      <c r="I40" s="15"/>
    </row>
    <row r="41" spans="2:10" ht="15" customHeight="1">
      <c r="B41" s="54"/>
      <c r="C41" s="55"/>
      <c r="D41" s="17" t="s">
        <v>45</v>
      </c>
      <c r="E41" s="15">
        <v>350</v>
      </c>
      <c r="F41" s="15">
        <v>350</v>
      </c>
      <c r="G41" s="15">
        <v>100</v>
      </c>
      <c r="H41" s="15">
        <v>150</v>
      </c>
      <c r="I41" s="15">
        <v>150</v>
      </c>
    </row>
    <row r="42" spans="2:10" ht="15" customHeight="1">
      <c r="B42" s="54"/>
      <c r="C42" s="55"/>
      <c r="D42" s="17" t="s">
        <v>46</v>
      </c>
      <c r="E42" s="15">
        <v>1500</v>
      </c>
      <c r="F42" s="15">
        <v>12500</v>
      </c>
      <c r="G42" s="15">
        <v>800</v>
      </c>
      <c r="H42" s="15">
        <v>1400</v>
      </c>
      <c r="I42" s="15">
        <v>1400</v>
      </c>
    </row>
    <row r="43" spans="2:10" ht="15" customHeight="1">
      <c r="B43" s="54"/>
      <c r="C43" s="55"/>
      <c r="D43" s="17" t="s">
        <v>47</v>
      </c>
      <c r="E43" s="15">
        <v>1500</v>
      </c>
      <c r="F43" s="15">
        <v>8000</v>
      </c>
      <c r="G43" s="15">
        <v>800</v>
      </c>
      <c r="H43" s="15">
        <v>1200</v>
      </c>
      <c r="I43" s="15">
        <v>1200</v>
      </c>
    </row>
    <row r="44" spans="2:10" ht="15" customHeight="1">
      <c r="B44" s="54"/>
      <c r="C44" s="55"/>
      <c r="D44" s="17" t="s">
        <v>48</v>
      </c>
      <c r="E44" s="15"/>
      <c r="F44" s="15"/>
      <c r="G44" s="15"/>
      <c r="H44" s="15"/>
      <c r="I44" s="15"/>
    </row>
    <row r="45" spans="2:10" ht="15" customHeight="1">
      <c r="B45" s="54"/>
      <c r="C45" s="55"/>
      <c r="D45" s="17" t="s">
        <v>49</v>
      </c>
      <c r="E45" s="15"/>
      <c r="F45" s="15"/>
      <c r="G45" s="15"/>
      <c r="H45" s="15"/>
      <c r="I45" s="15"/>
    </row>
    <row r="46" spans="2:10">
      <c r="B46" s="54"/>
      <c r="C46" s="55"/>
      <c r="D46" s="17" t="s">
        <v>50</v>
      </c>
      <c r="E46" s="15"/>
      <c r="F46" s="15"/>
      <c r="G46" s="15"/>
      <c r="H46" s="15"/>
      <c r="I46" s="15"/>
    </row>
    <row r="47" spans="2:10">
      <c r="B47" s="54"/>
      <c r="C47" s="55"/>
      <c r="D47" s="17" t="s">
        <v>51</v>
      </c>
      <c r="E47" s="15"/>
      <c r="F47" s="15"/>
      <c r="G47" s="15"/>
      <c r="H47" s="15">
        <v>100</v>
      </c>
      <c r="I47" s="15">
        <v>100</v>
      </c>
    </row>
    <row r="48" spans="2:10">
      <c r="B48" s="54"/>
      <c r="C48" s="55"/>
      <c r="D48" s="17" t="s">
        <v>52</v>
      </c>
      <c r="E48" s="15"/>
      <c r="F48" s="15"/>
      <c r="G48" s="15"/>
      <c r="H48" s="15">
        <v>100</v>
      </c>
      <c r="I48" s="15">
        <v>100</v>
      </c>
    </row>
    <row r="49" spans="2:9">
      <c r="B49" s="54"/>
      <c r="C49" s="55"/>
      <c r="D49" s="17" t="s">
        <v>53</v>
      </c>
      <c r="E49" s="15"/>
      <c r="F49" s="15"/>
      <c r="G49" s="15"/>
      <c r="H49" s="15"/>
      <c r="I49" s="15"/>
    </row>
    <row r="50" spans="2:9">
      <c r="B50" s="54"/>
      <c r="C50" s="55"/>
      <c r="D50" s="17" t="s">
        <v>54</v>
      </c>
      <c r="E50" s="15"/>
      <c r="F50" s="15"/>
      <c r="G50" s="15"/>
      <c r="H50" s="15"/>
      <c r="I50" s="15"/>
    </row>
    <row r="51" spans="2:9">
      <c r="B51" s="54"/>
      <c r="C51" s="55"/>
      <c r="D51" s="17" t="s">
        <v>55</v>
      </c>
      <c r="E51" s="15"/>
      <c r="F51" s="15"/>
      <c r="G51" s="15"/>
      <c r="H51" s="15">
        <v>1000</v>
      </c>
      <c r="I51" s="15">
        <v>1000</v>
      </c>
    </row>
    <row r="52" spans="2:9">
      <c r="B52" s="54"/>
      <c r="C52" s="55"/>
      <c r="D52" s="17" t="s">
        <v>56</v>
      </c>
      <c r="E52" s="15"/>
      <c r="F52" s="15">
        <v>3500</v>
      </c>
      <c r="G52" s="15">
        <v>350</v>
      </c>
      <c r="H52" s="15">
        <v>350</v>
      </c>
      <c r="I52" s="15">
        <v>350</v>
      </c>
    </row>
    <row r="53" spans="2:9">
      <c r="B53" s="54"/>
      <c r="C53" s="55"/>
      <c r="D53" s="17" t="s">
        <v>57</v>
      </c>
      <c r="E53" s="15"/>
      <c r="F53" s="15"/>
      <c r="G53" s="15"/>
      <c r="H53" s="15"/>
      <c r="I53" s="15"/>
    </row>
    <row r="54" spans="2:9" ht="25.5">
      <c r="B54" s="56"/>
      <c r="C54" s="57"/>
      <c r="D54" s="27" t="s">
        <v>58</v>
      </c>
      <c r="E54" s="15">
        <v>800</v>
      </c>
      <c r="F54" s="15">
        <v>3200</v>
      </c>
      <c r="G54" s="15"/>
      <c r="H54" s="15">
        <v>1500</v>
      </c>
      <c r="I54" s="15">
        <v>1500</v>
      </c>
    </row>
    <row r="55" spans="2:9" ht="16.5" hidden="1" customHeight="1">
      <c r="B55" s="19"/>
      <c r="C55" s="20"/>
      <c r="D55" s="17"/>
      <c r="E55" s="21"/>
      <c r="F55" s="21"/>
      <c r="G55" s="21"/>
      <c r="H55" s="21"/>
      <c r="I55" s="21"/>
    </row>
    <row r="56" spans="2:9" ht="18">
      <c r="B56" s="50">
        <v>2</v>
      </c>
      <c r="C56" s="51"/>
      <c r="D56" s="8" t="s">
        <v>59</v>
      </c>
      <c r="E56" s="9">
        <f>E58+E63+E72+E78</f>
        <v>1700</v>
      </c>
      <c r="F56" s="9">
        <f t="shared" ref="F56:I56" si="3">F58+F63+F72+F78</f>
        <v>4500</v>
      </c>
      <c r="G56" s="9">
        <f t="shared" si="3"/>
        <v>0</v>
      </c>
      <c r="H56" s="9">
        <f t="shared" si="3"/>
        <v>1150</v>
      </c>
      <c r="I56" s="9">
        <f t="shared" si="3"/>
        <v>3050</v>
      </c>
    </row>
    <row r="57" spans="2:9" ht="11.25" customHeight="1">
      <c r="B57" s="61"/>
      <c r="C57" s="62"/>
      <c r="D57" s="67"/>
      <c r="E57" s="68"/>
      <c r="F57" s="68"/>
      <c r="G57" s="68"/>
      <c r="H57" s="68"/>
      <c r="I57" s="69"/>
    </row>
    <row r="58" spans="2:9" ht="17.100000000000001" customHeight="1">
      <c r="B58" s="63"/>
      <c r="C58" s="64"/>
      <c r="D58" s="10" t="s">
        <v>60</v>
      </c>
      <c r="E58" s="11">
        <f>SUM(E59:E62)</f>
        <v>200</v>
      </c>
      <c r="F58" s="11">
        <f t="shared" ref="F58:I58" si="4">SUM(F59:F62)</f>
        <v>400</v>
      </c>
      <c r="G58" s="11">
        <f t="shared" si="4"/>
        <v>0</v>
      </c>
      <c r="H58" s="11">
        <f t="shared" si="4"/>
        <v>400</v>
      </c>
      <c r="I58" s="11">
        <f t="shared" si="4"/>
        <v>0</v>
      </c>
    </row>
    <row r="59" spans="2:9">
      <c r="B59" s="63"/>
      <c r="C59" s="64"/>
      <c r="D59" s="17" t="s">
        <v>61</v>
      </c>
      <c r="E59" s="34">
        <v>50</v>
      </c>
      <c r="F59" s="34">
        <v>100</v>
      </c>
      <c r="G59" s="34"/>
      <c r="H59" s="34">
        <v>100</v>
      </c>
      <c r="I59" s="15"/>
    </row>
    <row r="60" spans="2:9">
      <c r="B60" s="63"/>
      <c r="C60" s="64"/>
      <c r="D60" s="17" t="s">
        <v>62</v>
      </c>
      <c r="E60" s="34">
        <v>50</v>
      </c>
      <c r="F60" s="34">
        <v>100</v>
      </c>
      <c r="G60" s="34"/>
      <c r="H60" s="34">
        <v>100</v>
      </c>
      <c r="I60" s="15"/>
    </row>
    <row r="61" spans="2:9">
      <c r="B61" s="63"/>
      <c r="C61" s="64"/>
      <c r="D61" s="17" t="s">
        <v>63</v>
      </c>
      <c r="E61" s="34">
        <v>50</v>
      </c>
      <c r="F61" s="34">
        <v>100</v>
      </c>
      <c r="G61" s="34"/>
      <c r="H61" s="34">
        <v>100</v>
      </c>
      <c r="I61" s="15"/>
    </row>
    <row r="62" spans="2:9" ht="15.6" customHeight="1">
      <c r="B62" s="63"/>
      <c r="C62" s="64"/>
      <c r="D62" s="17" t="s">
        <v>64</v>
      </c>
      <c r="E62" s="34">
        <v>50</v>
      </c>
      <c r="F62" s="34">
        <v>100</v>
      </c>
      <c r="G62" s="34"/>
      <c r="H62" s="34">
        <v>100</v>
      </c>
      <c r="I62" s="15"/>
    </row>
    <row r="63" spans="2:9" ht="19.5" customHeight="1">
      <c r="B63" s="63"/>
      <c r="C63" s="64"/>
      <c r="D63" s="10" t="s">
        <v>65</v>
      </c>
      <c r="E63" s="32">
        <f>SUM(E64:E71)</f>
        <v>1500</v>
      </c>
      <c r="F63" s="32">
        <f t="shared" ref="F63:I63" si="5">SUM(F64:F71)</f>
        <v>2850</v>
      </c>
      <c r="G63" s="32">
        <f t="shared" si="5"/>
        <v>0</v>
      </c>
      <c r="H63" s="32">
        <f t="shared" si="5"/>
        <v>0</v>
      </c>
      <c r="I63" s="32">
        <f t="shared" si="5"/>
        <v>2700</v>
      </c>
    </row>
    <row r="64" spans="2:9" ht="15.6" customHeight="1">
      <c r="B64" s="63"/>
      <c r="C64" s="64"/>
      <c r="D64" s="17" t="s">
        <v>66</v>
      </c>
      <c r="E64" s="34">
        <v>1500</v>
      </c>
      <c r="F64" s="34">
        <v>2500</v>
      </c>
      <c r="G64" s="34"/>
      <c r="H64" s="34"/>
      <c r="I64" s="15">
        <v>1200</v>
      </c>
    </row>
    <row r="65" spans="2:9">
      <c r="B65" s="63"/>
      <c r="C65" s="64"/>
      <c r="D65" s="16" t="s">
        <v>67</v>
      </c>
      <c r="E65" s="33"/>
      <c r="F65" s="33"/>
      <c r="G65" s="33"/>
      <c r="H65" s="33"/>
      <c r="I65" s="13"/>
    </row>
    <row r="66" spans="2:9">
      <c r="B66" s="63"/>
      <c r="C66" s="64"/>
      <c r="D66" s="16" t="s">
        <v>68</v>
      </c>
      <c r="E66" s="33"/>
      <c r="F66" s="33"/>
      <c r="G66" s="33"/>
      <c r="H66" s="33"/>
      <c r="I66" s="13"/>
    </row>
    <row r="67" spans="2:9">
      <c r="B67" s="63"/>
      <c r="C67" s="64"/>
      <c r="D67" s="16" t="s">
        <v>69</v>
      </c>
      <c r="E67" s="33"/>
      <c r="F67" s="33"/>
      <c r="G67" s="33"/>
      <c r="H67" s="33"/>
      <c r="I67" s="13"/>
    </row>
    <row r="68" spans="2:9">
      <c r="B68" s="63"/>
      <c r="C68" s="64"/>
      <c r="D68" s="16" t="s">
        <v>70</v>
      </c>
      <c r="E68" s="33"/>
      <c r="F68" s="33"/>
      <c r="G68" s="33"/>
      <c r="H68" s="33"/>
      <c r="I68" s="13"/>
    </row>
    <row r="69" spans="2:9">
      <c r="B69" s="63"/>
      <c r="C69" s="64"/>
      <c r="D69" s="16" t="s">
        <v>71</v>
      </c>
      <c r="E69" s="33"/>
      <c r="F69" s="33"/>
      <c r="G69" s="33"/>
      <c r="H69" s="33"/>
      <c r="I69" s="13"/>
    </row>
    <row r="70" spans="2:9">
      <c r="B70" s="63"/>
      <c r="C70" s="64"/>
      <c r="D70" s="16" t="s">
        <v>72</v>
      </c>
      <c r="E70" s="33"/>
      <c r="F70" s="33">
        <v>350</v>
      </c>
      <c r="G70" s="33"/>
      <c r="H70" s="33"/>
      <c r="I70" s="13">
        <v>1500</v>
      </c>
    </row>
    <row r="71" spans="2:9">
      <c r="B71" s="63"/>
      <c r="C71" s="64"/>
      <c r="D71" s="16" t="s">
        <v>73</v>
      </c>
      <c r="E71" s="33"/>
      <c r="F71" s="33"/>
      <c r="G71" s="33"/>
      <c r="H71" s="33"/>
      <c r="I71" s="13"/>
    </row>
    <row r="72" spans="2:9">
      <c r="B72" s="63"/>
      <c r="C72" s="64"/>
      <c r="D72" s="10" t="s">
        <v>74</v>
      </c>
      <c r="E72" s="32">
        <f>SUM(E73:E77)</f>
        <v>0</v>
      </c>
      <c r="F72" s="32">
        <f t="shared" ref="F72:I72" si="6">SUM(F73:F77)</f>
        <v>650</v>
      </c>
      <c r="G72" s="32">
        <f t="shared" si="6"/>
        <v>0</v>
      </c>
      <c r="H72" s="32">
        <f t="shared" si="6"/>
        <v>750</v>
      </c>
      <c r="I72" s="32">
        <f t="shared" si="6"/>
        <v>350</v>
      </c>
    </row>
    <row r="73" spans="2:9">
      <c r="B73" s="63"/>
      <c r="C73" s="64"/>
      <c r="D73" s="16" t="s">
        <v>75</v>
      </c>
      <c r="E73" s="33"/>
      <c r="F73" s="33"/>
      <c r="G73" s="33"/>
      <c r="H73" s="33">
        <v>100</v>
      </c>
      <c r="I73" s="13"/>
    </row>
    <row r="74" spans="2:9">
      <c r="B74" s="63"/>
      <c r="C74" s="64"/>
      <c r="D74" s="16" t="s">
        <v>76</v>
      </c>
      <c r="E74" s="33"/>
      <c r="F74" s="33"/>
      <c r="G74" s="33"/>
      <c r="H74" s="33"/>
      <c r="I74" s="13"/>
    </row>
    <row r="75" spans="2:9">
      <c r="B75" s="63"/>
      <c r="C75" s="64"/>
      <c r="D75" s="16" t="s">
        <v>77</v>
      </c>
      <c r="E75" s="33"/>
      <c r="F75" s="33"/>
      <c r="G75" s="33"/>
      <c r="H75" s="33"/>
      <c r="I75" s="13"/>
    </row>
    <row r="76" spans="2:9">
      <c r="B76" s="63"/>
      <c r="C76" s="64"/>
      <c r="D76" s="16" t="s">
        <v>78</v>
      </c>
      <c r="E76" s="33"/>
      <c r="F76" s="33">
        <v>650</v>
      </c>
      <c r="G76" s="33"/>
      <c r="H76" s="33">
        <v>650</v>
      </c>
      <c r="I76" s="13">
        <v>350</v>
      </c>
    </row>
    <row r="77" spans="2:9">
      <c r="B77" s="63"/>
      <c r="C77" s="64"/>
      <c r="D77" s="16" t="s">
        <v>79</v>
      </c>
      <c r="E77" s="33"/>
      <c r="F77" s="33"/>
      <c r="G77" s="33"/>
      <c r="H77" s="33"/>
      <c r="I77" s="13"/>
    </row>
    <row r="78" spans="2:9">
      <c r="B78" s="63"/>
      <c r="C78" s="64"/>
      <c r="D78" s="10" t="s">
        <v>80</v>
      </c>
      <c r="E78" s="32">
        <f>SUM(E79:E80)</f>
        <v>0</v>
      </c>
      <c r="F78" s="32">
        <f t="shared" ref="F78:I78" si="7">SUM(F79:F80)</f>
        <v>600</v>
      </c>
      <c r="G78" s="32">
        <f t="shared" si="7"/>
        <v>0</v>
      </c>
      <c r="H78" s="32">
        <f t="shared" si="7"/>
        <v>0</v>
      </c>
      <c r="I78" s="32">
        <f t="shared" si="7"/>
        <v>0</v>
      </c>
    </row>
    <row r="79" spans="2:9">
      <c r="B79" s="63"/>
      <c r="C79" s="64"/>
      <c r="D79" s="16" t="s">
        <v>81</v>
      </c>
      <c r="E79" s="33"/>
      <c r="F79" s="33">
        <v>250</v>
      </c>
      <c r="G79" s="33"/>
      <c r="H79" s="33"/>
      <c r="I79" s="13"/>
    </row>
    <row r="80" spans="2:9">
      <c r="B80" s="63"/>
      <c r="C80" s="64"/>
      <c r="D80" s="16" t="s">
        <v>82</v>
      </c>
      <c r="E80" s="33"/>
      <c r="F80" s="33">
        <v>350</v>
      </c>
      <c r="G80" s="33"/>
      <c r="H80" s="33"/>
      <c r="I80" s="13"/>
    </row>
    <row r="81" spans="2:9">
      <c r="B81" s="65"/>
      <c r="C81" s="66"/>
      <c r="D81" s="16"/>
      <c r="E81" s="33"/>
      <c r="F81" s="33"/>
      <c r="G81" s="33"/>
      <c r="H81" s="33"/>
      <c r="I81" s="13"/>
    </row>
    <row r="82" spans="2:9" ht="18">
      <c r="B82" s="70">
        <v>3</v>
      </c>
      <c r="C82" s="71"/>
      <c r="D82" s="8" t="s">
        <v>83</v>
      </c>
      <c r="E82" s="9">
        <f t="shared" ref="E82:I82" si="8">E84</f>
        <v>0</v>
      </c>
      <c r="F82" s="9"/>
      <c r="G82" s="9"/>
      <c r="H82" s="9">
        <f t="shared" si="8"/>
        <v>0</v>
      </c>
      <c r="I82" s="9">
        <f t="shared" si="8"/>
        <v>0</v>
      </c>
    </row>
    <row r="83" spans="2:9" ht="6.75" customHeight="1">
      <c r="B83" s="72"/>
      <c r="C83" s="73"/>
      <c r="D83" s="78"/>
      <c r="E83" s="79"/>
      <c r="F83" s="79"/>
      <c r="G83" s="79"/>
      <c r="H83" s="79"/>
      <c r="I83" s="80"/>
    </row>
    <row r="84" spans="2:9">
      <c r="B84" s="74"/>
      <c r="C84" s="75"/>
      <c r="D84" s="10" t="s">
        <v>84</v>
      </c>
      <c r="E84" s="11">
        <f>SUM(E85:E94)</f>
        <v>0</v>
      </c>
      <c r="F84" s="11"/>
      <c r="G84" s="11"/>
      <c r="H84" s="11">
        <f t="shared" ref="H84:I84" si="9">SUM(H85:H94)</f>
        <v>0</v>
      </c>
      <c r="I84" s="11">
        <f t="shared" si="9"/>
        <v>0</v>
      </c>
    </row>
    <row r="85" spans="2:9" ht="15.6" customHeight="1">
      <c r="B85" s="74"/>
      <c r="C85" s="75"/>
      <c r="D85" s="17" t="s">
        <v>85</v>
      </c>
      <c r="E85" s="34"/>
      <c r="F85" s="34"/>
      <c r="G85" s="34"/>
      <c r="H85" s="34"/>
      <c r="I85" s="21"/>
    </row>
    <row r="86" spans="2:9" ht="15.6" customHeight="1">
      <c r="B86" s="74"/>
      <c r="C86" s="75"/>
      <c r="D86" s="17" t="s">
        <v>86</v>
      </c>
      <c r="E86" s="34"/>
      <c r="F86" s="34"/>
      <c r="G86" s="34"/>
      <c r="H86" s="34"/>
      <c r="I86" s="21"/>
    </row>
    <row r="87" spans="2:9">
      <c r="B87" s="74"/>
      <c r="C87" s="75"/>
      <c r="D87" s="16" t="s">
        <v>87</v>
      </c>
      <c r="E87" s="33"/>
      <c r="F87" s="33"/>
      <c r="G87" s="33"/>
      <c r="H87" s="33"/>
      <c r="I87" s="21"/>
    </row>
    <row r="88" spans="2:9">
      <c r="B88" s="74"/>
      <c r="C88" s="75"/>
      <c r="D88" s="16" t="s">
        <v>88</v>
      </c>
      <c r="E88" s="33"/>
      <c r="F88" s="33"/>
      <c r="G88" s="33"/>
      <c r="H88" s="33"/>
      <c r="I88" s="21"/>
    </row>
    <row r="89" spans="2:9">
      <c r="B89" s="74"/>
      <c r="C89" s="75"/>
      <c r="D89" s="16" t="s">
        <v>89</v>
      </c>
      <c r="E89" s="33"/>
      <c r="F89" s="33"/>
      <c r="G89" s="33"/>
      <c r="H89" s="33"/>
      <c r="I89" s="22"/>
    </row>
    <row r="90" spans="2:9">
      <c r="B90" s="74"/>
      <c r="C90" s="75"/>
      <c r="D90" s="16" t="s">
        <v>90</v>
      </c>
      <c r="E90" s="33"/>
      <c r="F90" s="33"/>
      <c r="G90" s="33"/>
      <c r="H90" s="33"/>
      <c r="I90" s="22"/>
    </row>
    <row r="91" spans="2:9">
      <c r="B91" s="74"/>
      <c r="C91" s="75"/>
      <c r="D91" s="16" t="s">
        <v>91</v>
      </c>
      <c r="E91" s="33"/>
      <c r="F91" s="33"/>
      <c r="G91" s="33"/>
      <c r="H91" s="33"/>
      <c r="I91" s="22"/>
    </row>
    <row r="92" spans="2:9">
      <c r="B92" s="74"/>
      <c r="C92" s="75"/>
      <c r="D92" s="16" t="s">
        <v>92</v>
      </c>
      <c r="E92" s="33"/>
      <c r="F92" s="33"/>
      <c r="G92" s="33"/>
      <c r="H92" s="33"/>
      <c r="I92" s="22"/>
    </row>
    <row r="93" spans="2:9">
      <c r="B93" s="74"/>
      <c r="C93" s="75"/>
      <c r="D93" s="23" t="s">
        <v>93</v>
      </c>
      <c r="E93" s="35"/>
      <c r="F93" s="35"/>
      <c r="G93" s="35"/>
      <c r="H93" s="35"/>
      <c r="I93" s="22"/>
    </row>
    <row r="94" spans="2:9">
      <c r="B94" s="76"/>
      <c r="C94" s="77"/>
      <c r="D94" s="17" t="s">
        <v>94</v>
      </c>
      <c r="E94" s="34"/>
      <c r="F94" s="34">
        <v>2500</v>
      </c>
      <c r="G94" s="34"/>
      <c r="H94" s="34"/>
      <c r="I94" s="24"/>
    </row>
    <row r="95" spans="2:9" ht="13.5" customHeight="1">
      <c r="B95" s="50">
        <v>4</v>
      </c>
      <c r="C95" s="51"/>
      <c r="D95" s="8" t="s">
        <v>95</v>
      </c>
      <c r="E95" s="9">
        <f>E97+E102+E110+E118</f>
        <v>6250</v>
      </c>
      <c r="F95" s="9">
        <f>F97+F102+F110+F118</f>
        <v>18900</v>
      </c>
      <c r="G95" s="9">
        <f>G97+G102+G110+G118</f>
        <v>1000</v>
      </c>
      <c r="H95" s="9">
        <f>H97+H102+H110+H118</f>
        <v>4350</v>
      </c>
      <c r="I95" s="9">
        <f>I97+I102+I110+I118</f>
        <v>13700</v>
      </c>
    </row>
    <row r="96" spans="2:9" ht="9.75" customHeight="1">
      <c r="B96" s="61"/>
      <c r="C96" s="62"/>
      <c r="D96" s="107"/>
      <c r="E96" s="108"/>
      <c r="F96" s="108"/>
      <c r="G96" s="108"/>
      <c r="H96" s="108"/>
      <c r="I96" s="109"/>
    </row>
    <row r="97" spans="2:9">
      <c r="B97" s="63"/>
      <c r="C97" s="64"/>
      <c r="D97" s="10" t="s">
        <v>96</v>
      </c>
      <c r="E97" s="32">
        <f>SUM(E98:E99)</f>
        <v>4750</v>
      </c>
      <c r="F97" s="32">
        <f>SUM(F98:F99)</f>
        <v>12650</v>
      </c>
      <c r="G97" s="32">
        <f>SUM(G98:G99)</f>
        <v>0</v>
      </c>
      <c r="H97" s="32">
        <f>SUM(H98:H99)</f>
        <v>2500</v>
      </c>
      <c r="I97" s="32">
        <f>SUM(I98:I99)</f>
        <v>9050</v>
      </c>
    </row>
    <row r="98" spans="2:9">
      <c r="B98" s="63"/>
      <c r="C98" s="64"/>
      <c r="D98" s="16" t="s">
        <v>97</v>
      </c>
      <c r="E98" s="33">
        <v>4500</v>
      </c>
      <c r="F98" s="33">
        <v>12000</v>
      </c>
      <c r="G98" s="33"/>
      <c r="H98" s="33"/>
      <c r="I98" s="22">
        <v>8500</v>
      </c>
    </row>
    <row r="99" spans="2:9">
      <c r="B99" s="63"/>
      <c r="C99" s="64"/>
      <c r="D99" s="16" t="s">
        <v>98</v>
      </c>
      <c r="E99" s="33">
        <v>250</v>
      </c>
      <c r="F99" s="33">
        <v>650</v>
      </c>
      <c r="G99" s="33"/>
      <c r="H99" s="33">
        <v>2500</v>
      </c>
      <c r="I99" s="22">
        <v>550</v>
      </c>
    </row>
    <row r="100" spans="2:9" ht="13.5" customHeight="1">
      <c r="B100" s="63"/>
      <c r="C100" s="64"/>
      <c r="D100" s="16" t="s">
        <v>99</v>
      </c>
      <c r="E100" s="33"/>
      <c r="F100" s="33"/>
      <c r="G100" s="33"/>
      <c r="H100" s="33"/>
      <c r="I100" s="22">
        <v>16500</v>
      </c>
    </row>
    <row r="101" spans="2:9" ht="13.5" customHeight="1">
      <c r="B101" s="63"/>
      <c r="C101" s="64"/>
      <c r="D101" s="16"/>
      <c r="E101" s="33"/>
      <c r="F101" s="33"/>
      <c r="G101" s="33"/>
      <c r="H101" s="33"/>
      <c r="I101" s="22"/>
    </row>
    <row r="102" spans="2:9" ht="17.100000000000001" customHeight="1">
      <c r="B102" s="63"/>
      <c r="C102" s="64"/>
      <c r="D102" s="10" t="s">
        <v>100</v>
      </c>
      <c r="E102" s="32">
        <f>SUM(E103:E109)</f>
        <v>1000</v>
      </c>
      <c r="F102" s="32">
        <f t="shared" ref="F102:I102" si="10">SUM(F103:F109)</f>
        <v>2200</v>
      </c>
      <c r="G102" s="32">
        <f t="shared" si="10"/>
        <v>1000</v>
      </c>
      <c r="H102" s="32">
        <f t="shared" si="10"/>
        <v>1550</v>
      </c>
      <c r="I102" s="32">
        <f t="shared" si="10"/>
        <v>1500</v>
      </c>
    </row>
    <row r="103" spans="2:9">
      <c r="B103" s="63"/>
      <c r="C103" s="64"/>
      <c r="D103" s="17" t="s">
        <v>101</v>
      </c>
      <c r="E103" s="34"/>
      <c r="F103" s="34"/>
      <c r="G103" s="34"/>
      <c r="H103" s="34"/>
      <c r="I103" s="21"/>
    </row>
    <row r="104" spans="2:9" ht="15.6" customHeight="1">
      <c r="B104" s="63"/>
      <c r="C104" s="64"/>
      <c r="D104" s="17" t="s">
        <v>102</v>
      </c>
      <c r="E104" s="34"/>
      <c r="F104" s="34"/>
      <c r="G104" s="34"/>
      <c r="H104" s="34"/>
      <c r="I104" s="21"/>
    </row>
    <row r="105" spans="2:9" ht="15.6" customHeight="1">
      <c r="B105" s="63"/>
      <c r="C105" s="64"/>
      <c r="D105" s="17" t="s">
        <v>103</v>
      </c>
      <c r="E105" s="34">
        <v>1000</v>
      </c>
      <c r="F105" s="34">
        <v>1000</v>
      </c>
      <c r="G105" s="34">
        <v>1000</v>
      </c>
      <c r="H105" s="34">
        <v>1000</v>
      </c>
      <c r="I105" s="34">
        <v>1000</v>
      </c>
    </row>
    <row r="106" spans="2:9">
      <c r="B106" s="63"/>
      <c r="C106" s="64"/>
      <c r="D106" s="16" t="s">
        <v>104</v>
      </c>
      <c r="E106" s="33"/>
      <c r="F106" s="33"/>
      <c r="G106" s="33"/>
      <c r="H106" s="33"/>
      <c r="I106" s="22"/>
    </row>
    <row r="107" spans="2:9">
      <c r="B107" s="63"/>
      <c r="C107" s="64"/>
      <c r="D107" s="16" t="s">
        <v>105</v>
      </c>
      <c r="E107" s="33"/>
      <c r="F107" s="33"/>
      <c r="G107" s="33"/>
      <c r="H107" s="33"/>
      <c r="I107" s="22">
        <v>0</v>
      </c>
    </row>
    <row r="108" spans="2:9">
      <c r="B108" s="63"/>
      <c r="C108" s="64"/>
      <c r="D108" s="16" t="s">
        <v>106</v>
      </c>
      <c r="E108" s="33"/>
      <c r="F108" s="33">
        <v>1200</v>
      </c>
      <c r="G108" s="33"/>
      <c r="H108" s="33">
        <v>550</v>
      </c>
      <c r="I108" s="22">
        <v>500</v>
      </c>
    </row>
    <row r="109" spans="2:9">
      <c r="B109" s="63"/>
      <c r="C109" s="64"/>
      <c r="D109" s="16" t="s">
        <v>107</v>
      </c>
      <c r="E109" s="33"/>
      <c r="F109" s="33"/>
      <c r="G109" s="33"/>
      <c r="H109" s="33"/>
      <c r="I109" s="22">
        <v>0</v>
      </c>
    </row>
    <row r="110" spans="2:9" ht="17.100000000000001" customHeight="1">
      <c r="B110" s="63"/>
      <c r="C110" s="64"/>
      <c r="D110" s="10" t="s">
        <v>108</v>
      </c>
      <c r="E110" s="32">
        <f>SUM(E111:E117)</f>
        <v>0</v>
      </c>
      <c r="F110" s="32">
        <f t="shared" ref="F110:I110" si="11">SUM(F111:F117)</f>
        <v>2100</v>
      </c>
      <c r="G110" s="32">
        <f t="shared" si="11"/>
        <v>0</v>
      </c>
      <c r="H110" s="32">
        <f t="shared" si="11"/>
        <v>0</v>
      </c>
      <c r="I110" s="32">
        <f>SUM(I111:I116)</f>
        <v>2100</v>
      </c>
    </row>
    <row r="111" spans="2:9" ht="15.6" customHeight="1">
      <c r="B111" s="63"/>
      <c r="C111" s="64"/>
      <c r="D111" s="17" t="s">
        <v>109</v>
      </c>
      <c r="E111" s="34"/>
      <c r="F111" s="34">
        <v>350</v>
      </c>
      <c r="G111" s="34"/>
      <c r="H111" s="34"/>
      <c r="I111" s="34">
        <v>350</v>
      </c>
    </row>
    <row r="112" spans="2:9">
      <c r="B112" s="63"/>
      <c r="C112" s="64"/>
      <c r="D112" s="17" t="s">
        <v>110</v>
      </c>
      <c r="E112" s="34"/>
      <c r="F112" s="34">
        <v>350</v>
      </c>
      <c r="G112" s="34"/>
      <c r="H112" s="34"/>
      <c r="I112" s="34">
        <v>350</v>
      </c>
    </row>
    <row r="113" spans="2:9">
      <c r="B113" s="63"/>
      <c r="C113" s="64"/>
      <c r="D113" s="17" t="s">
        <v>111</v>
      </c>
      <c r="E113" s="34"/>
      <c r="F113" s="34">
        <v>350</v>
      </c>
      <c r="G113" s="34"/>
      <c r="H113" s="34"/>
      <c r="I113" s="34">
        <v>350</v>
      </c>
    </row>
    <row r="114" spans="2:9">
      <c r="B114" s="63"/>
      <c r="C114" s="64"/>
      <c r="D114" s="17" t="s">
        <v>112</v>
      </c>
      <c r="E114" s="34"/>
      <c r="F114" s="34">
        <v>350</v>
      </c>
      <c r="G114" s="34"/>
      <c r="H114" s="34"/>
      <c r="I114" s="34">
        <v>350</v>
      </c>
    </row>
    <row r="115" spans="2:9">
      <c r="B115" s="63"/>
      <c r="C115" s="64"/>
      <c r="D115" s="17" t="s">
        <v>113</v>
      </c>
      <c r="E115" s="34"/>
      <c r="F115" s="34">
        <v>350</v>
      </c>
      <c r="G115" s="34"/>
      <c r="H115" s="34"/>
      <c r="I115" s="34">
        <v>350</v>
      </c>
    </row>
    <row r="116" spans="2:9">
      <c r="B116" s="63"/>
      <c r="C116" s="64"/>
      <c r="D116" s="17" t="s">
        <v>114</v>
      </c>
      <c r="E116" s="34"/>
      <c r="F116" s="34">
        <v>350</v>
      </c>
      <c r="G116" s="34"/>
      <c r="H116" s="34"/>
      <c r="I116" s="34">
        <v>350</v>
      </c>
    </row>
    <row r="117" spans="2:9">
      <c r="B117" s="63"/>
      <c r="C117" s="64"/>
      <c r="D117" s="17" t="s">
        <v>115</v>
      </c>
      <c r="E117" s="34"/>
      <c r="F117" s="34"/>
      <c r="G117" s="34"/>
      <c r="H117" s="34"/>
    </row>
    <row r="118" spans="2:9">
      <c r="B118" s="63"/>
      <c r="C118" s="64"/>
      <c r="D118" s="10" t="s">
        <v>116</v>
      </c>
      <c r="E118" s="11">
        <f>SUM(E119:E126)</f>
        <v>500</v>
      </c>
      <c r="F118" s="11">
        <f t="shared" ref="F118:I118" si="12">SUM(F119:F126)</f>
        <v>1950</v>
      </c>
      <c r="G118" s="11">
        <f t="shared" si="12"/>
        <v>0</v>
      </c>
      <c r="H118" s="11">
        <f t="shared" si="12"/>
        <v>300</v>
      </c>
      <c r="I118" s="11">
        <f t="shared" si="12"/>
        <v>1050</v>
      </c>
    </row>
    <row r="119" spans="2:9">
      <c r="B119" s="63"/>
      <c r="C119" s="64"/>
      <c r="D119" s="17" t="s">
        <v>117</v>
      </c>
      <c r="E119" s="34">
        <v>500</v>
      </c>
      <c r="F119" s="34">
        <v>250</v>
      </c>
      <c r="G119" s="34"/>
      <c r="H119" s="34">
        <v>300</v>
      </c>
      <c r="I119" s="21">
        <v>350</v>
      </c>
    </row>
    <row r="120" spans="2:9">
      <c r="B120" s="63"/>
      <c r="C120" s="64"/>
      <c r="D120" s="17" t="s">
        <v>118</v>
      </c>
      <c r="E120" s="34"/>
      <c r="F120" s="34">
        <v>1000</v>
      </c>
      <c r="G120" s="34"/>
      <c r="H120" s="34"/>
      <c r="I120" s="21">
        <v>450</v>
      </c>
    </row>
    <row r="121" spans="2:9">
      <c r="B121" s="63"/>
      <c r="C121" s="64"/>
      <c r="D121" s="17" t="s">
        <v>119</v>
      </c>
      <c r="E121" s="34"/>
      <c r="F121" s="34">
        <v>700</v>
      </c>
      <c r="G121" s="34"/>
      <c r="H121" s="34"/>
      <c r="I121" s="21">
        <v>250</v>
      </c>
    </row>
    <row r="122" spans="2:9">
      <c r="B122" s="63"/>
      <c r="C122" s="64"/>
      <c r="D122" s="17" t="s">
        <v>120</v>
      </c>
      <c r="E122" s="34"/>
      <c r="F122" s="34"/>
      <c r="G122" s="34"/>
      <c r="H122" s="34"/>
      <c r="I122" s="21"/>
    </row>
    <row r="123" spans="2:9">
      <c r="B123" s="63"/>
      <c r="C123" s="64"/>
      <c r="D123" s="17" t="s">
        <v>121</v>
      </c>
      <c r="E123" s="34"/>
      <c r="F123" s="34"/>
      <c r="G123" s="34"/>
      <c r="H123" s="34"/>
      <c r="I123" s="21"/>
    </row>
    <row r="124" spans="2:9">
      <c r="B124" s="63"/>
      <c r="C124" s="64"/>
      <c r="D124" s="17" t="s">
        <v>122</v>
      </c>
      <c r="E124" s="34"/>
      <c r="F124" s="34"/>
      <c r="G124" s="34"/>
      <c r="H124" s="34"/>
      <c r="I124" s="21"/>
    </row>
    <row r="125" spans="2:9">
      <c r="B125" s="63"/>
      <c r="C125" s="64"/>
      <c r="D125" s="17" t="s">
        <v>123</v>
      </c>
      <c r="E125" s="34"/>
      <c r="F125" s="34"/>
      <c r="G125" s="34"/>
      <c r="H125" s="34"/>
      <c r="I125" s="21"/>
    </row>
    <row r="126" spans="2:9" ht="17.45" customHeight="1">
      <c r="B126" s="65"/>
      <c r="C126" s="66"/>
      <c r="D126" s="17" t="s">
        <v>124</v>
      </c>
      <c r="E126" s="34"/>
      <c r="F126" s="34"/>
      <c r="G126" s="34"/>
      <c r="H126" s="34"/>
      <c r="I126" s="21"/>
    </row>
    <row r="127" spans="2:9" ht="18">
      <c r="B127" s="50">
        <v>5</v>
      </c>
      <c r="C127" s="51"/>
      <c r="D127" s="8" t="s">
        <v>125</v>
      </c>
      <c r="E127" s="9">
        <f>E129+E149+E151+E154+E143</f>
        <v>250</v>
      </c>
      <c r="F127" s="9">
        <f t="shared" ref="F127:I127" si="13">F129+F149+F151+F154+F143</f>
        <v>1350</v>
      </c>
      <c r="G127" s="9">
        <f t="shared" si="13"/>
        <v>1650</v>
      </c>
      <c r="H127" s="9">
        <f t="shared" si="13"/>
        <v>2300</v>
      </c>
      <c r="I127" s="9">
        <f t="shared" si="13"/>
        <v>150</v>
      </c>
    </row>
    <row r="128" spans="2:9" ht="8.25" customHeight="1">
      <c r="B128" s="72"/>
      <c r="C128" s="73"/>
      <c r="D128" s="78"/>
      <c r="E128" s="79"/>
      <c r="F128" s="79"/>
      <c r="G128" s="79"/>
      <c r="H128" s="79"/>
      <c r="I128" s="80"/>
    </row>
    <row r="129" spans="2:9">
      <c r="B129" s="74"/>
      <c r="C129" s="75"/>
      <c r="D129" s="10" t="s">
        <v>126</v>
      </c>
      <c r="E129" s="11">
        <f>SUM(E130:E142)</f>
        <v>0</v>
      </c>
      <c r="F129" s="11">
        <f t="shared" ref="F129:I129" si="14">SUM(F130:F142)</f>
        <v>0</v>
      </c>
      <c r="G129" s="11">
        <f t="shared" si="14"/>
        <v>1500</v>
      </c>
      <c r="H129" s="11">
        <f t="shared" si="14"/>
        <v>0</v>
      </c>
      <c r="I129" s="11">
        <f t="shared" si="14"/>
        <v>0</v>
      </c>
    </row>
    <row r="130" spans="2:9">
      <c r="B130" s="74"/>
      <c r="C130" s="75"/>
      <c r="D130" s="17" t="s">
        <v>127</v>
      </c>
      <c r="E130" s="34"/>
      <c r="F130" s="34"/>
      <c r="G130" s="34"/>
      <c r="H130" s="34"/>
      <c r="I130" s="21"/>
    </row>
    <row r="131" spans="2:9">
      <c r="B131" s="74"/>
      <c r="C131" s="75"/>
      <c r="D131" s="17" t="s">
        <v>128</v>
      </c>
      <c r="E131" s="34"/>
      <c r="F131" s="34"/>
      <c r="G131" s="34"/>
      <c r="H131" s="34"/>
      <c r="I131" s="21"/>
    </row>
    <row r="132" spans="2:9">
      <c r="B132" s="74"/>
      <c r="C132" s="75"/>
      <c r="D132" s="17" t="s">
        <v>129</v>
      </c>
      <c r="E132" s="34"/>
      <c r="F132" s="34"/>
      <c r="G132" s="34"/>
      <c r="H132" s="34"/>
      <c r="I132" s="21"/>
    </row>
    <row r="133" spans="2:9">
      <c r="B133" s="74"/>
      <c r="C133" s="75"/>
      <c r="D133" s="17" t="s">
        <v>130</v>
      </c>
      <c r="E133" s="34"/>
      <c r="F133" s="34"/>
      <c r="G133" s="34"/>
      <c r="H133" s="34"/>
      <c r="I133" s="21"/>
    </row>
    <row r="134" spans="2:9">
      <c r="B134" s="74"/>
      <c r="C134" s="75"/>
      <c r="D134" s="17" t="s">
        <v>131</v>
      </c>
      <c r="E134" s="34"/>
      <c r="F134" s="34"/>
      <c r="G134" s="34"/>
      <c r="H134" s="34"/>
      <c r="I134" s="21"/>
    </row>
    <row r="135" spans="2:9">
      <c r="B135" s="74"/>
      <c r="C135" s="75"/>
      <c r="D135" s="17" t="s">
        <v>132</v>
      </c>
      <c r="E135" s="34"/>
      <c r="F135" s="34"/>
      <c r="G135" s="34"/>
      <c r="H135" s="34"/>
      <c r="I135" s="21"/>
    </row>
    <row r="136" spans="2:9">
      <c r="B136" s="74"/>
      <c r="C136" s="75"/>
      <c r="D136" s="17" t="s">
        <v>133</v>
      </c>
      <c r="E136" s="34"/>
      <c r="F136" s="34"/>
      <c r="G136" s="34"/>
      <c r="H136" s="34"/>
      <c r="I136" s="21"/>
    </row>
    <row r="137" spans="2:9">
      <c r="B137" s="74"/>
      <c r="C137" s="75"/>
      <c r="D137" s="17" t="s">
        <v>134</v>
      </c>
      <c r="E137" s="34"/>
      <c r="F137" s="34"/>
      <c r="G137" s="34"/>
      <c r="H137" s="34"/>
      <c r="I137" s="21"/>
    </row>
    <row r="138" spans="2:9">
      <c r="B138" s="74"/>
      <c r="C138" s="75"/>
      <c r="D138" s="17" t="s">
        <v>135</v>
      </c>
      <c r="E138" s="34"/>
      <c r="F138" s="34"/>
      <c r="G138" s="34"/>
      <c r="H138" s="34"/>
      <c r="I138" s="21"/>
    </row>
    <row r="139" spans="2:9">
      <c r="B139" s="74"/>
      <c r="C139" s="75"/>
      <c r="D139" s="17" t="s">
        <v>136</v>
      </c>
      <c r="E139" s="34"/>
      <c r="F139" s="34"/>
      <c r="G139" s="34"/>
      <c r="H139" s="34"/>
      <c r="I139" s="21"/>
    </row>
    <row r="140" spans="2:9">
      <c r="B140" s="74"/>
      <c r="C140" s="75"/>
      <c r="D140" s="17" t="s">
        <v>137</v>
      </c>
      <c r="E140" s="34"/>
      <c r="F140" s="34"/>
      <c r="G140" s="34"/>
      <c r="H140" s="34"/>
      <c r="I140" s="21"/>
    </row>
    <row r="141" spans="2:9">
      <c r="B141" s="74"/>
      <c r="C141" s="75"/>
      <c r="D141" s="17" t="s">
        <v>138</v>
      </c>
      <c r="E141" s="34"/>
      <c r="F141" s="34"/>
      <c r="G141" s="34">
        <v>1500</v>
      </c>
      <c r="H141" s="34"/>
      <c r="I141" s="21"/>
    </row>
    <row r="142" spans="2:9">
      <c r="B142" s="74"/>
      <c r="C142" s="75"/>
      <c r="D142" s="17" t="s">
        <v>139</v>
      </c>
      <c r="E142" s="34"/>
      <c r="F142" s="34"/>
      <c r="G142" s="34"/>
      <c r="H142" s="34"/>
      <c r="I142" s="21"/>
    </row>
    <row r="143" spans="2:9">
      <c r="B143" s="74"/>
      <c r="C143" s="75"/>
      <c r="D143" s="10" t="s">
        <v>140</v>
      </c>
      <c r="E143" s="11">
        <f t="shared" ref="E143:I143" si="15">SUM(E144:E148)</f>
        <v>250</v>
      </c>
      <c r="F143" s="11">
        <f t="shared" si="15"/>
        <v>1350</v>
      </c>
      <c r="G143" s="11">
        <f t="shared" si="15"/>
        <v>150</v>
      </c>
      <c r="H143" s="11">
        <f t="shared" si="15"/>
        <v>1950</v>
      </c>
      <c r="I143" s="11">
        <f t="shared" si="15"/>
        <v>150</v>
      </c>
    </row>
    <row r="144" spans="2:9">
      <c r="B144" s="74"/>
      <c r="C144" s="75"/>
      <c r="D144" s="17" t="s">
        <v>141</v>
      </c>
      <c r="E144" s="34">
        <v>250</v>
      </c>
      <c r="F144" s="34">
        <v>150</v>
      </c>
      <c r="G144" s="34">
        <v>150</v>
      </c>
      <c r="H144" s="34">
        <v>200</v>
      </c>
      <c r="I144" s="21">
        <v>150</v>
      </c>
    </row>
    <row r="145" spans="2:9">
      <c r="B145" s="74"/>
      <c r="C145" s="75"/>
      <c r="D145" s="17" t="s">
        <v>142</v>
      </c>
      <c r="E145" s="34"/>
      <c r="F145" s="34"/>
      <c r="G145" s="34"/>
      <c r="H145" s="34"/>
      <c r="I145" s="21"/>
    </row>
    <row r="146" spans="2:9">
      <c r="B146" s="74"/>
      <c r="C146" s="75"/>
      <c r="D146" s="17" t="s">
        <v>143</v>
      </c>
      <c r="E146" s="34"/>
      <c r="F146" s="34"/>
      <c r="G146" s="34"/>
      <c r="H146" s="34">
        <v>1500</v>
      </c>
      <c r="I146" s="21"/>
    </row>
    <row r="147" spans="2:9">
      <c r="B147" s="74"/>
      <c r="C147" s="75"/>
      <c r="D147" s="17" t="s">
        <v>144</v>
      </c>
      <c r="E147" s="34"/>
      <c r="F147" s="34"/>
      <c r="G147" s="34"/>
      <c r="H147" s="34"/>
      <c r="I147" s="21"/>
    </row>
    <row r="148" spans="2:9">
      <c r="B148" s="74"/>
      <c r="C148" s="75"/>
      <c r="D148" s="17" t="s">
        <v>145</v>
      </c>
      <c r="E148" s="34"/>
      <c r="F148" s="34">
        <v>1200</v>
      </c>
      <c r="G148" s="34"/>
      <c r="H148" s="34">
        <v>250</v>
      </c>
      <c r="I148" s="21"/>
    </row>
    <row r="149" spans="2:9">
      <c r="B149" s="74"/>
      <c r="C149" s="75"/>
      <c r="D149" s="10" t="s">
        <v>146</v>
      </c>
      <c r="E149" s="11">
        <f t="shared" ref="E149:H149" si="16">SUM(E150:E150)</f>
        <v>0</v>
      </c>
      <c r="F149" s="11"/>
      <c r="G149" s="11"/>
      <c r="H149" s="11">
        <f t="shared" si="16"/>
        <v>350</v>
      </c>
      <c r="I149" s="11">
        <f>SUM(I150:I150)</f>
        <v>0</v>
      </c>
    </row>
    <row r="150" spans="2:9">
      <c r="B150" s="74"/>
      <c r="C150" s="75"/>
      <c r="D150" s="17" t="s">
        <v>147</v>
      </c>
      <c r="E150" s="34"/>
      <c r="F150" s="34"/>
      <c r="G150" s="34"/>
      <c r="H150" s="34">
        <v>350</v>
      </c>
      <c r="I150" s="21"/>
    </row>
    <row r="151" spans="2:9">
      <c r="B151" s="74"/>
      <c r="C151" s="75"/>
      <c r="D151" s="10" t="s">
        <v>148</v>
      </c>
      <c r="E151" s="11">
        <f t="shared" ref="E151:H151" si="17">SUM(E152:E153)</f>
        <v>0</v>
      </c>
      <c r="F151" s="11"/>
      <c r="G151" s="11"/>
      <c r="H151" s="11">
        <f t="shared" si="17"/>
        <v>0</v>
      </c>
      <c r="I151" s="11">
        <f>SUM(I152:I153)</f>
        <v>0</v>
      </c>
    </row>
    <row r="152" spans="2:9">
      <c r="B152" s="74"/>
      <c r="C152" s="75"/>
      <c r="D152" s="17" t="s">
        <v>149</v>
      </c>
      <c r="E152" s="34"/>
      <c r="F152" s="34"/>
      <c r="G152" s="34"/>
      <c r="H152" s="34"/>
      <c r="I152" s="21"/>
    </row>
    <row r="153" spans="2:9">
      <c r="B153" s="74"/>
      <c r="C153" s="75"/>
      <c r="D153" s="17" t="s">
        <v>150</v>
      </c>
      <c r="E153" s="34"/>
      <c r="F153" s="34"/>
      <c r="G153" s="34"/>
      <c r="H153" s="34"/>
      <c r="I153" s="21"/>
    </row>
    <row r="154" spans="2:9">
      <c r="B154" s="74"/>
      <c r="C154" s="75"/>
      <c r="D154" s="10" t="s">
        <v>151</v>
      </c>
      <c r="E154" s="11">
        <f t="shared" ref="E154:H154" si="18">SUM(E155:E162)</f>
        <v>0</v>
      </c>
      <c r="F154" s="11"/>
      <c r="G154" s="11"/>
      <c r="H154" s="11">
        <f t="shared" si="18"/>
        <v>0</v>
      </c>
      <c r="I154" s="11">
        <f>SUM(I155:I162)</f>
        <v>0</v>
      </c>
    </row>
    <row r="155" spans="2:9">
      <c r="B155" s="74"/>
      <c r="C155" s="75"/>
      <c r="D155" s="17" t="s">
        <v>152</v>
      </c>
      <c r="E155" s="34"/>
      <c r="F155" s="34"/>
      <c r="G155" s="34"/>
      <c r="H155" s="34"/>
      <c r="I155" s="21">
        <v>0</v>
      </c>
    </row>
    <row r="156" spans="2:9">
      <c r="B156" s="74"/>
      <c r="C156" s="75"/>
      <c r="D156" s="17" t="s">
        <v>153</v>
      </c>
      <c r="E156" s="34"/>
      <c r="F156" s="34"/>
      <c r="G156" s="34"/>
      <c r="H156" s="34"/>
      <c r="I156" s="21"/>
    </row>
    <row r="157" spans="2:9">
      <c r="B157" s="74"/>
      <c r="C157" s="75"/>
      <c r="D157" s="17" t="s">
        <v>154</v>
      </c>
      <c r="E157" s="34"/>
      <c r="F157" s="34"/>
      <c r="G157" s="34"/>
      <c r="H157" s="34"/>
      <c r="I157" s="21"/>
    </row>
    <row r="158" spans="2:9">
      <c r="B158" s="74"/>
      <c r="C158" s="75"/>
      <c r="D158" s="17" t="s">
        <v>155</v>
      </c>
      <c r="E158" s="34"/>
      <c r="F158" s="34"/>
      <c r="G158" s="34"/>
      <c r="H158" s="34"/>
      <c r="I158" s="21"/>
    </row>
    <row r="159" spans="2:9">
      <c r="B159" s="74"/>
      <c r="C159" s="75"/>
      <c r="D159" s="17" t="s">
        <v>156</v>
      </c>
      <c r="E159" s="34"/>
      <c r="F159" s="34">
        <v>2500</v>
      </c>
      <c r="G159" s="34"/>
      <c r="H159" s="34"/>
      <c r="I159" s="21"/>
    </row>
    <row r="160" spans="2:9">
      <c r="B160" s="74"/>
      <c r="C160" s="75"/>
      <c r="D160" s="17" t="s">
        <v>157</v>
      </c>
      <c r="E160" s="34"/>
      <c r="F160" s="34"/>
      <c r="G160" s="34"/>
      <c r="H160" s="34"/>
      <c r="I160" s="21"/>
    </row>
    <row r="161" spans="2:9">
      <c r="B161" s="74"/>
      <c r="C161" s="75"/>
      <c r="D161" s="17" t="s">
        <v>158</v>
      </c>
      <c r="E161" s="34"/>
      <c r="F161" s="34"/>
      <c r="G161" s="34"/>
      <c r="H161" s="34"/>
      <c r="I161" s="21"/>
    </row>
    <row r="162" spans="2:9">
      <c r="B162" s="74"/>
      <c r="C162" s="75"/>
      <c r="D162" s="17" t="s">
        <v>159</v>
      </c>
      <c r="E162" s="34"/>
      <c r="F162" s="34"/>
      <c r="G162" s="34"/>
      <c r="H162" s="34"/>
      <c r="I162" s="21"/>
    </row>
    <row r="163" spans="2:9">
      <c r="B163" s="76"/>
      <c r="C163" s="77"/>
      <c r="D163" s="25"/>
      <c r="E163" s="36"/>
      <c r="F163" s="36"/>
      <c r="G163" s="36"/>
      <c r="H163" s="36"/>
      <c r="I163" s="26"/>
    </row>
    <row r="164" spans="2:9" ht="18">
      <c r="B164" s="50">
        <v>6</v>
      </c>
      <c r="C164" s="51"/>
      <c r="D164" s="8" t="s">
        <v>160</v>
      </c>
      <c r="E164" s="9">
        <f>SUM(E167:E172)</f>
        <v>0</v>
      </c>
      <c r="F164" s="9"/>
      <c r="G164" s="9"/>
      <c r="H164" s="9">
        <f t="shared" ref="H164:I164" si="19">SUM(H167:H172)</f>
        <v>0</v>
      </c>
      <c r="I164" s="9">
        <f t="shared" si="19"/>
        <v>0</v>
      </c>
    </row>
    <row r="165" spans="2:9" ht="11.25" customHeight="1">
      <c r="B165" s="81"/>
      <c r="C165" s="82"/>
      <c r="D165" s="87"/>
      <c r="E165" s="88"/>
      <c r="F165" s="88"/>
      <c r="G165" s="88"/>
      <c r="H165" s="88"/>
      <c r="I165" s="89"/>
    </row>
    <row r="166" spans="2:9">
      <c r="B166" s="83"/>
      <c r="C166" s="84"/>
      <c r="D166" s="10" t="s">
        <v>161</v>
      </c>
      <c r="E166" s="32"/>
      <c r="F166" s="32"/>
      <c r="G166" s="32"/>
      <c r="H166" s="32"/>
      <c r="I166" s="11">
        <f>SUM(I167:I172)</f>
        <v>0</v>
      </c>
    </row>
    <row r="167" spans="2:9">
      <c r="B167" s="83"/>
      <c r="C167" s="84"/>
      <c r="D167" s="17" t="s">
        <v>162</v>
      </c>
      <c r="E167" s="34"/>
      <c r="F167" s="34"/>
      <c r="G167" s="34"/>
      <c r="H167" s="34"/>
      <c r="I167" s="21"/>
    </row>
    <row r="168" spans="2:9" ht="25.5">
      <c r="B168" s="83"/>
      <c r="C168" s="84"/>
      <c r="D168" s="27" t="s">
        <v>163</v>
      </c>
      <c r="E168" s="37"/>
      <c r="F168" s="37"/>
      <c r="G168" s="37"/>
      <c r="H168" s="37"/>
      <c r="I168" s="21"/>
    </row>
    <row r="169" spans="2:9">
      <c r="B169" s="83"/>
      <c r="C169" s="84"/>
      <c r="D169" s="17" t="s">
        <v>164</v>
      </c>
      <c r="E169" s="34"/>
      <c r="F169" s="34"/>
      <c r="G169" s="34"/>
      <c r="H169" s="34"/>
      <c r="I169" s="21"/>
    </row>
    <row r="170" spans="2:9">
      <c r="B170" s="83"/>
      <c r="C170" s="84"/>
      <c r="D170" s="17" t="s">
        <v>165</v>
      </c>
      <c r="E170" s="34"/>
      <c r="F170" s="34"/>
      <c r="G170" s="34"/>
      <c r="H170" s="34"/>
      <c r="I170" s="21"/>
    </row>
    <row r="171" spans="2:9">
      <c r="B171" s="83"/>
      <c r="C171" s="84"/>
      <c r="D171" s="42" t="s">
        <v>166</v>
      </c>
      <c r="E171" s="43"/>
      <c r="F171" s="43"/>
      <c r="G171" s="43"/>
      <c r="H171" s="43"/>
      <c r="I171" s="44"/>
    </row>
    <row r="172" spans="2:9" ht="15.75" thickBot="1">
      <c r="B172" s="85"/>
      <c r="C172" s="86"/>
      <c r="D172" s="28" t="s">
        <v>167</v>
      </c>
      <c r="E172" s="38"/>
      <c r="F172" s="38"/>
      <c r="G172" s="38"/>
      <c r="H172" s="38"/>
      <c r="I172" s="29"/>
    </row>
  </sheetData>
  <mergeCells count="26">
    <mergeCell ref="L2:L5"/>
    <mergeCell ref="L6:L7"/>
    <mergeCell ref="B96:C126"/>
    <mergeCell ref="D96:I96"/>
    <mergeCell ref="B9:C9"/>
    <mergeCell ref="J2:K5"/>
    <mergeCell ref="B1:I1"/>
    <mergeCell ref="B2:D3"/>
    <mergeCell ref="B4:I5"/>
    <mergeCell ref="B6:D6"/>
    <mergeCell ref="B7:C8"/>
    <mergeCell ref="B128:C163"/>
    <mergeCell ref="D128:I128"/>
    <mergeCell ref="B164:C164"/>
    <mergeCell ref="B165:C172"/>
    <mergeCell ref="D165:I165"/>
    <mergeCell ref="B127:C127"/>
    <mergeCell ref="B10:C54"/>
    <mergeCell ref="D10:I10"/>
    <mergeCell ref="B56:C56"/>
    <mergeCell ref="B57:C81"/>
    <mergeCell ref="D57:I57"/>
    <mergeCell ref="B82:C82"/>
    <mergeCell ref="B83:C94"/>
    <mergeCell ref="D83:I83"/>
    <mergeCell ref="B95:C95"/>
  </mergeCells>
  <pageMargins left="0.23622047244094491" right="0.23622047244094491" top="0.74803149606299213" bottom="0.74803149606299213" header="0.31496062992125984" footer="0.31496062992125984"/>
  <pageSetup paperSize="9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Rommel Mejía</dc:creator>
  <cp:keywords/>
  <dc:description/>
  <cp:lastModifiedBy/>
  <cp:revision/>
  <dcterms:created xsi:type="dcterms:W3CDTF">2022-08-04T16:22:13Z</dcterms:created>
  <dcterms:modified xsi:type="dcterms:W3CDTF">2024-07-25T16:43:25Z</dcterms:modified>
  <cp:category/>
  <cp:contentStatus/>
</cp:coreProperties>
</file>