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me\OneDrive\Escritorio\PERU\AURORA\2023\5. DOCUMENTOS Y FORMATOS\1. FORMATOS\1. HSE\1. DINÁMICO\"/>
    </mc:Choice>
  </mc:AlternateContent>
  <xr:revisionPtr revIDLastSave="0" documentId="8_{B0F10FCE-6C65-45BE-A935-526334864FC8}" xr6:coauthVersionLast="47" xr6:coauthVersionMax="47" xr10:uidLastSave="{00000000-0000-0000-0000-000000000000}"/>
  <bookViews>
    <workbookView xWindow="624" yWindow="1248" windowWidth="22416" windowHeight="11712" xr2:uid="{00000000-000D-0000-FFFF-FFFF00000000}"/>
  </bookViews>
  <sheets>
    <sheet name="MAY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3" l="1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11" i="3" l="1"/>
  <c r="J109" i="3"/>
  <c r="J110" i="3"/>
  <c r="J112" i="3"/>
  <c r="I113" i="3" l="1"/>
  <c r="H113" i="3"/>
  <c r="I21" i="3"/>
  <c r="J122" i="3" l="1"/>
  <c r="J118" i="3"/>
  <c r="H158" i="3"/>
  <c r="J116" i="3"/>
  <c r="J117" i="3"/>
  <c r="J119" i="3"/>
  <c r="J120" i="3"/>
  <c r="J121" i="3"/>
  <c r="J123" i="3"/>
  <c r="J115" i="3"/>
  <c r="J108" i="3" l="1"/>
  <c r="I78" i="3"/>
  <c r="I33" i="3"/>
  <c r="I34" i="3"/>
  <c r="I35" i="3"/>
  <c r="I36" i="3"/>
  <c r="I32" i="3"/>
  <c r="H21" i="3" l="1"/>
  <c r="I176" i="3" l="1"/>
  <c r="I202" i="3" l="1"/>
  <c r="I201" i="3"/>
  <c r="I199" i="3"/>
  <c r="I200" i="3" s="1"/>
  <c r="I194" i="3"/>
  <c r="I193" i="3"/>
  <c r="I192" i="3"/>
  <c r="I187" i="3"/>
  <c r="I186" i="3"/>
  <c r="F182" i="3"/>
  <c r="F183" i="3" s="1"/>
  <c r="I175" i="3"/>
  <c r="I174" i="3"/>
  <c r="I167" i="3"/>
  <c r="I158" i="3"/>
  <c r="J106" i="3"/>
  <c r="H25" i="3"/>
  <c r="I23" i="3"/>
  <c r="I24" i="3" s="1"/>
  <c r="I25" i="3" s="1"/>
  <c r="I18" i="3"/>
  <c r="I17" i="3"/>
  <c r="I177" i="3" l="1"/>
  <c r="I37" i="3"/>
  <c r="J203" i="3"/>
  <c r="I189" i="3"/>
  <c r="J158" i="3"/>
  <c r="J113" i="3"/>
  <c r="I195" i="3"/>
  <c r="H87" i="3" l="1"/>
  <c r="H88" i="3"/>
  <c r="H8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iguerrero</author>
    <author>HP</author>
    <author>sjurado</author>
    <author>InforSys</author>
    <author>HSE</author>
    <author>KLUANE DRILLING</author>
    <author>Usuario</author>
  </authors>
  <commentList>
    <comment ref="E14" authorId="0" shapeId="0" xr:uid="{385DDC73-86B2-4BFA-8E1F-5E9532BC3FBF}">
      <text>
        <r>
          <rPr>
            <b/>
            <sz val="8"/>
            <color indexed="81"/>
            <rFont val="Tahoma"/>
            <family val="2"/>
          </rPr>
          <t>Ingresar el período del mes a reportar ej. (Del 01 al 30 de XXXXXXXX)</t>
        </r>
      </text>
    </comment>
    <comment ref="G16" authorId="1" shapeId="0" xr:uid="{95C6CD72-3E76-4563-84BD-1172FA3D20F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Deben computarse las horas reales de trabajo, descontando toda ausencia en el trabajo por permisos, vacaciones, bajas por
enfermedad o accidente</t>
        </r>
      </text>
    </comment>
    <comment ref="I16" authorId="2" shapeId="0" xr:uid="{9B896BC6-D76A-442C-911E-35619167A26F}">
      <text>
        <r>
          <rPr>
            <b/>
            <sz val="8"/>
            <color indexed="81"/>
            <rFont val="Tahoma"/>
            <family val="2"/>
          </rPr>
          <t>Está incluida la fórmula.
No escribir en los casilleros de la columna</t>
        </r>
      </text>
    </comment>
    <comment ref="A17" authorId="1" shapeId="0" xr:uid="{767FC3C0-51AA-4423-B4A7-B7131BA18D5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NOMBRAR EMPLEADOS Y ENVIAR PLANILLA DE IESS DEL MES QUE CORRESPONDE</t>
        </r>
      </text>
    </comment>
    <comment ref="A22" authorId="1" shapeId="0" xr:uid="{818A222B-BBCD-4727-BF07-4EE7E9B5446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NOMBRAR EMPRESAS
</t>
        </r>
      </text>
    </comment>
    <comment ref="C69" authorId="1" shapeId="0" xr:uid="{BA42D717-D90D-47F7-A4FC-64DA07BC418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AUMENTAR FILAS DE SER NECESARIO</t>
        </r>
      </text>
    </comment>
    <comment ref="A74" authorId="1" shapeId="0" xr:uid="{29E356E1-3A4C-47CD-A774-B24B2AAA0AA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Indicados en informe mensual y dentro de los plazos definidos</t>
        </r>
      </text>
    </comment>
    <comment ref="A75" authorId="1" shapeId="0" xr:uid="{35F2B952-F072-4884-849C-0145CC13FE8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PRESENTAR AVISOS DE ACCIDENTE LABORALES AL IESS.
Presentar certificado de Alta Laboral antes de admitir a un trabajador atendido por accidente del trabajo reincorporarse al trabajo.</t>
        </r>
      </text>
    </comment>
    <comment ref="A82" authorId="1" shapeId="0" xr:uid="{B4508105-F132-45DB-883F-466C0E67EEF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En las jornadas perdidas deben contabilizarse exclusivamente los días laborables</t>
        </r>
      </text>
    </comment>
    <comment ref="H82" authorId="0" shapeId="0" xr:uid="{7433BE6F-8743-4285-85D5-EEC87F1920A3}">
      <text>
        <r>
          <rPr>
            <b/>
            <sz val="8"/>
            <color indexed="81"/>
            <rFont val="Tahoma"/>
            <family val="2"/>
          </rPr>
          <t>Colocar los días perdidos</t>
        </r>
      </text>
    </comment>
    <comment ref="A83" authorId="2" shapeId="0" xr:uid="{3F18CB1C-9BA4-4AEA-9AD6-3A160D840D44}">
      <text>
        <r>
          <rPr>
            <sz val="8"/>
            <color indexed="81"/>
            <rFont val="Tahoma"/>
            <family val="2"/>
          </rPr>
          <t>ACCIDENTE DE TRABAJO REGISTRABLE INCLUYE:
* Fatalidades (muertes)
*Accidentes incapacitantes 
*Accidentes con tratamiento médico</t>
        </r>
      </text>
    </comment>
    <comment ref="H83" authorId="2" shapeId="0" xr:uid="{9A0E26D2-4638-45B2-8742-8FCB95B918EE}">
      <text>
        <r>
          <rPr>
            <b/>
            <sz val="8"/>
            <color indexed="81"/>
            <rFont val="Tahoma"/>
            <family val="2"/>
          </rPr>
          <t>Ingresar: Mes - día - año</t>
        </r>
      </text>
    </comment>
    <comment ref="H85" authorId="1" shapeId="0" xr:uid="{74197B03-5D43-4BD5-8A2F-1DD8A4F3827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IF|</t>
        </r>
      </text>
    </comment>
    <comment ref="J105" authorId="2" shapeId="0" xr:uid="{00F3B7BE-D32F-461C-B5BD-52CB650EE508}">
      <text>
        <r>
          <rPr>
            <b/>
            <sz val="8"/>
            <color indexed="81"/>
            <rFont val="Tahoma"/>
            <family val="2"/>
          </rPr>
          <t>Está incluida la fórmula.
No escribir en los casilleros de la columna</t>
        </r>
      </text>
    </comment>
    <comment ref="J107" authorId="2" shapeId="0" xr:uid="{70F2B7D2-C08A-4388-9189-884E42232F5A}">
      <text>
        <r>
          <rPr>
            <b/>
            <sz val="8"/>
            <color indexed="81"/>
            <rFont val="Tahoma"/>
            <family val="2"/>
          </rPr>
          <t>Está incluida la fórmula.
No escribir en los casilleros de la columna</t>
        </r>
      </text>
    </comment>
    <comment ref="J114" authorId="2" shapeId="0" xr:uid="{6DA7B07D-C63E-4048-9E10-5BC6EC634EDD}">
      <text>
        <r>
          <rPr>
            <b/>
            <sz val="8"/>
            <color indexed="81"/>
            <rFont val="Tahoma"/>
            <family val="2"/>
          </rPr>
          <t>Está incluida la fórmula.
No escribir en los casilleros de la columna</t>
        </r>
      </text>
    </comment>
    <comment ref="I161" authorId="3" shapeId="0" xr:uid="{E28BF626-3E26-4E7C-BD49-8E2CF748B081}">
      <text>
        <r>
          <rPr>
            <b/>
            <sz val="9"/>
            <color indexed="81"/>
            <rFont val="Tahoma"/>
            <family val="2"/>
          </rPr>
          <t>InforSys:</t>
        </r>
        <r>
          <rPr>
            <sz val="9"/>
            <color indexed="81"/>
            <rFont val="Tahoma"/>
            <family val="2"/>
          </rPr>
          <t xml:space="preserve">
LLENAR CON 1 EL CUMPLIMIENTO</t>
        </r>
      </text>
    </comment>
    <comment ref="I162" authorId="3" shapeId="0" xr:uid="{C6D4C2EE-B451-4F7C-9382-B61D1409CA75}">
      <text>
        <r>
          <rPr>
            <b/>
            <sz val="9"/>
            <color indexed="81"/>
            <rFont val="Tahoma"/>
            <family val="2"/>
          </rPr>
          <t>InforSys:</t>
        </r>
        <r>
          <rPr>
            <sz val="9"/>
            <color indexed="81"/>
            <rFont val="Tahoma"/>
            <family val="2"/>
          </rPr>
          <t xml:space="preserve">
LLENAR CON 1 EL CUMPLIMIENTO</t>
        </r>
      </text>
    </comment>
    <comment ref="I163" authorId="3" shapeId="0" xr:uid="{6D498770-B038-4E55-BB38-2087B10773C0}">
      <text>
        <r>
          <rPr>
            <b/>
            <sz val="9"/>
            <color indexed="81"/>
            <rFont val="Tahoma"/>
            <family val="2"/>
          </rPr>
          <t>InforSys:</t>
        </r>
        <r>
          <rPr>
            <sz val="9"/>
            <color indexed="81"/>
            <rFont val="Tahoma"/>
            <family val="2"/>
          </rPr>
          <t xml:space="preserve">
LLENAR CON 1 EL CUMPLIMIENTO</t>
        </r>
      </text>
    </comment>
    <comment ref="I164" authorId="3" shapeId="0" xr:uid="{828D2DCC-EBFE-4E80-8C23-7CBA47483713}">
      <text>
        <r>
          <rPr>
            <b/>
            <sz val="9"/>
            <color indexed="81"/>
            <rFont val="Tahoma"/>
            <family val="2"/>
          </rPr>
          <t>InforSys:</t>
        </r>
        <r>
          <rPr>
            <sz val="9"/>
            <color indexed="81"/>
            <rFont val="Tahoma"/>
            <family val="2"/>
          </rPr>
          <t xml:space="preserve">
LLENAR CON 1 EL CUMPLIMIENTO</t>
        </r>
      </text>
    </comment>
    <comment ref="I166" authorId="3" shapeId="0" xr:uid="{43059460-A580-445B-A33E-F51442B34ACB}">
      <text>
        <r>
          <rPr>
            <b/>
            <sz val="9"/>
            <color indexed="81"/>
            <rFont val="Tahoma"/>
            <family val="2"/>
          </rPr>
          <t>InforSys:</t>
        </r>
        <r>
          <rPr>
            <sz val="9"/>
            <color indexed="81"/>
            <rFont val="Tahoma"/>
            <family val="2"/>
          </rPr>
          <t xml:space="preserve">
LLENAR CON 1 EL CUMPLIMIENTO</t>
        </r>
      </text>
    </comment>
    <comment ref="I167" authorId="3" shapeId="0" xr:uid="{2FFBF455-9C55-412F-99AA-4DAD4734CD2F}">
      <text>
        <r>
          <rPr>
            <b/>
            <sz val="9"/>
            <color indexed="81"/>
            <rFont val="Tahoma"/>
            <family val="2"/>
          </rPr>
          <t>InforSys:</t>
        </r>
        <r>
          <rPr>
            <sz val="9"/>
            <color indexed="81"/>
            <rFont val="Tahoma"/>
            <family val="2"/>
          </rPr>
          <t xml:space="preserve">
% DE CUMPLIMIENTO</t>
        </r>
      </text>
    </comment>
    <comment ref="A170" authorId="1" shapeId="0" xr:uid="{EAEFA5FB-9B3A-4027-BD29-E93B3D2F210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PRESENTAR ESTADÍSTICA DE MORBILIDAD</t>
        </r>
      </text>
    </comment>
    <comment ref="F170" authorId="1" shapeId="0" xr:uid="{B36954A2-2E49-4248-B5F8-9B2215EC6ED9}">
      <text>
        <r>
          <rPr>
            <b/>
            <sz val="9"/>
            <color indexed="81"/>
            <rFont val="Tahoma"/>
            <family val="2"/>
          </rPr>
          <t xml:space="preserve">HP
Valores por mes
</t>
        </r>
      </text>
    </comment>
    <comment ref="A174" authorId="1" shapeId="0" xr:uid="{D68DEBE5-405B-4E50-BC10-994DA865F7A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PRESENTAR EVIDENCIA LOS CERTIFICADOS DE APTITUD LABORALY AVISOS DE INGRESOS AL IESS</t>
        </r>
      </text>
    </comment>
    <comment ref="A180" authorId="1" shapeId="0" xr:uid="{7571E567-EBB8-4398-B65A-54F390C9E59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PRESENTAR CANTIDAD DE TRABAJADORES (MATRIZ DE JORNADA)</t>
        </r>
      </text>
    </comment>
    <comment ref="F180" authorId="1" shapeId="0" xr:uid="{55A9BA91-1741-4009-AF12-9DB94957AAAC}">
      <text>
        <r>
          <rPr>
            <b/>
            <sz val="9"/>
            <color indexed="81"/>
            <rFont val="Tahoma"/>
            <family val="2"/>
          </rPr>
          <t xml:space="preserve">HP
INSERTAR CANTIDAD DE TRABAJADORES
</t>
        </r>
      </text>
    </comment>
    <comment ref="F183" authorId="4" shapeId="0" xr:uid="{22733347-E43D-48E0-97CA-0D0B8832C623}">
      <text>
        <r>
          <rPr>
            <b/>
            <sz val="9"/>
            <color indexed="81"/>
            <rFont val="Tahoma"/>
            <family val="2"/>
          </rPr>
          <t>HSE:</t>
        </r>
        <r>
          <rPr>
            <sz val="9"/>
            <color indexed="81"/>
            <rFont val="Tahoma"/>
            <family val="2"/>
          </rPr>
          <t xml:space="preserve">
ARROGARÁ RESULTADO DEL CUMPLIMIENTO A LA REALIZACIÓN DE PRUEBAS COVID AL 10% DE NÓMINA
</t>
        </r>
      </text>
    </comment>
    <comment ref="D192" authorId="5" shapeId="0" xr:uid="{F70B8B84-FB11-415B-9804-B98A7D8D1FA8}">
      <text>
        <r>
          <rPr>
            <b/>
            <sz val="9"/>
            <color indexed="81"/>
            <rFont val="Tahoma"/>
            <family val="2"/>
          </rPr>
          <t>KLUANE DRILLING:</t>
        </r>
        <r>
          <rPr>
            <sz val="9"/>
            <color indexed="81"/>
            <rFont val="Tahoma"/>
            <family val="2"/>
          </rPr>
          <t xml:space="preserve">
positivo Igg </t>
        </r>
      </text>
    </comment>
    <comment ref="H201" authorId="3" shapeId="0" xr:uid="{0B6FA32C-53D5-4836-BDBB-F1A64FAF14C4}">
      <text>
        <r>
          <rPr>
            <b/>
            <sz val="9"/>
            <color indexed="81"/>
            <rFont val="Tahoma"/>
            <family val="2"/>
          </rPr>
          <t>InforSys:</t>
        </r>
        <r>
          <rPr>
            <sz val="9"/>
            <color indexed="81"/>
            <rFont val="Tahoma"/>
            <family val="2"/>
          </rPr>
          <t xml:space="preserve">
LLENAR CON 1 EL CUMPLIMIENTO</t>
        </r>
      </text>
    </comment>
    <comment ref="H202" authorId="6" shapeId="0" xr:uid="{6C2FA92F-BEAB-416F-A903-49876D556BD6}">
      <text>
        <r>
          <rPr>
            <b/>
            <sz val="9"/>
            <color indexed="81"/>
            <rFont val="Tahoma"/>
            <family val="2"/>
          </rPr>
          <t xml:space="preserve">InforSys:
</t>
        </r>
        <r>
          <rPr>
            <sz val="9"/>
            <color indexed="81"/>
            <rFont val="Tahoma"/>
            <family val="2"/>
          </rPr>
          <t>LLENAR CON 1 EL CUMPLIMIENTO</t>
        </r>
      </text>
    </comment>
    <comment ref="H220" authorId="0" shapeId="0" xr:uid="{43459EE1-10DC-4B5C-9D79-E7FDE03AFBC3}">
      <text>
        <r>
          <rPr>
            <b/>
            <sz val="8"/>
            <color indexed="81"/>
            <rFont val="Tahoma"/>
            <family val="2"/>
          </rPr>
          <t>Ingresar: mes - día - año</t>
        </r>
      </text>
    </comment>
  </commentList>
</comments>
</file>

<file path=xl/sharedStrings.xml><?xml version="1.0" encoding="utf-8"?>
<sst xmlns="http://schemas.openxmlformats.org/spreadsheetml/2006/main" count="195" uniqueCount="141">
  <si>
    <t>REPORTE MENSUAL DE CONTRATISTAS</t>
  </si>
  <si>
    <t>KP-F-SST-87
V.0
SEP-2022</t>
  </si>
  <si>
    <t>Página 1 de 1</t>
  </si>
  <si>
    <t xml:space="preserve">NOTAS:     </t>
  </si>
  <si>
    <t>No escribir en las celdas de color plomo contienen fórmulas.</t>
  </si>
  <si>
    <t>Los cálculos se realizan automáticamente.</t>
  </si>
  <si>
    <t>Tomar en cuenta los comentarios de algunas celdas.</t>
  </si>
  <si>
    <t>COMPAÑÍA</t>
  </si>
  <si>
    <t>OBJETIVO</t>
  </si>
  <si>
    <t>LOCALIDAD</t>
  </si>
  <si>
    <t xml:space="preserve">PERIODO DE ESTE REPORTE:   </t>
  </si>
  <si>
    <t>DEL 1 AL 31 DE OCTUBRE</t>
  </si>
  <si>
    <t>TOTAL HORA HOMBRE TRABAJADAS EN EL PERIODO</t>
  </si>
  <si>
    <t>Días trabajados en el período</t>
  </si>
  <si>
    <t>Promedio de horas trabajadas por día</t>
  </si>
  <si>
    <t>Número de personas</t>
  </si>
  <si>
    <t>Horas / hombre trabajas en el período</t>
  </si>
  <si>
    <t>EMPLEADOS AL SERVICIO DEL CONTRATO</t>
  </si>
  <si>
    <t>EMPLEADOS AL SERVICIO DEL CONTRATO JORNADA 60-20</t>
  </si>
  <si>
    <t>EMPLEADOS AL SERVICIO DEL CONTRATO JORNADA 20-10</t>
  </si>
  <si>
    <t>EMPLEADOS AL SERVICIO APOYO CORPORATIVO JORNADA 30-15</t>
  </si>
  <si>
    <t>TOTAL</t>
  </si>
  <si>
    <t>EMPLEADOS  DE SERVICIOS CONTRATADOS</t>
  </si>
  <si>
    <t>SEGURIDAD</t>
  </si>
  <si>
    <t>Informe de cumplimiento de los programas de gestión de riesgos operativos</t>
  </si>
  <si>
    <t xml:space="preserve">SI </t>
  </si>
  <si>
    <t>INSPECCIONES DE SEGURIDAD</t>
  </si>
  <si>
    <t>TIPO DE INSPECCION</t>
  </si>
  <si>
    <t>N° Inspecciones Planeadas</t>
  </si>
  <si>
    <t>N° Inspecciones Realizadas</t>
  </si>
  <si>
    <t>% de Cumplimiento</t>
  </si>
  <si>
    <t>EXTINTORES</t>
  </si>
  <si>
    <t>ALMACENAMIENTO DE PRODUCTOS (QUÍMICOS, SOLVENTES, PINTURAS, ETC.)</t>
  </si>
  <si>
    <t>PLATAFORMAS (GENERADORES, MOTORES, EQUIPO DE PERFORACIÓN)</t>
  </si>
  <si>
    <t>VEHÍCULOS LIVIANOS</t>
  </si>
  <si>
    <t>VEHÍCULOS PESADOS</t>
  </si>
  <si>
    <t>HERRAMIENTAS</t>
  </si>
  <si>
    <t>Listado de productos químicos</t>
  </si>
  <si>
    <t>SI SE HA INCORPORADO NUEVO Y/O CAMBIO DE QUIÍMICO MENCIONARLO Y ENVIAR MSDS</t>
  </si>
  <si>
    <t>Detalle de Procedimientos Operacionales</t>
  </si>
  <si>
    <t>SI SE HA INCORPORADO NUEVO PROCEDIMIENTO OPERATIVO MENCIONARLO:</t>
  </si>
  <si>
    <t>SI SE HA MODIFICADO ALGÚN PROCEDIMIENTO OPERATIVO MENCIONARLO:</t>
  </si>
  <si>
    <t>EXISTE INCORPORACIÓN DE NUEVO CONDUCTOR A PROYECTO?</t>
  </si>
  <si>
    <t>SI</t>
  </si>
  <si>
    <t>NO</t>
  </si>
  <si>
    <t>X</t>
  </si>
  <si>
    <t>SI LA RESPUESTA ES SÍ</t>
  </si>
  <si>
    <t>Nombre:</t>
  </si>
  <si>
    <t>Vencimiento:</t>
  </si>
  <si>
    <t>Manejo Defensivo:</t>
  </si>
  <si>
    <t>Tipo de licencia:</t>
  </si>
  <si>
    <t>ACCIDENTES/FATALIDADES DE TRABAJO REPORTADOS</t>
  </si>
  <si>
    <t>CLASE</t>
  </si>
  <si>
    <t>DESCRIPCIÓN</t>
  </si>
  <si>
    <t>ACCIONES CORRECTIVAS</t>
  </si>
  <si>
    <t>NÚMERO</t>
  </si>
  <si>
    <t>LOCALIDAD/LUGAR/PROCESO</t>
  </si>
  <si>
    <t>NÚMERO DE INCIDENTES</t>
  </si>
  <si>
    <t>S/N</t>
  </si>
  <si>
    <t>0</t>
  </si>
  <si>
    <t>N/A</t>
  </si>
  <si>
    <t>NÚMERO DE ACCIDENTES CON BAJA</t>
  </si>
  <si>
    <t xml:space="preserve">NÚMERO DE ACCIDENTES CON TRATAMIENTO MÉDICO </t>
  </si>
  <si>
    <t>NÚMERO DE ACCIDENTES CON TRABAJO RESTRINGIDO</t>
  </si>
  <si>
    <t>TOTAL DE ACCIDENTES/FATALIDADES</t>
  </si>
  <si>
    <t>NÚMERO DE ACCIDENTES DE VEHÍCULOS REPORTADOS</t>
  </si>
  <si>
    <t>NÚMERO DE REPORTES FLASH EN CASO DE INCIDENTES/ACCIDENTES ENVIADOS</t>
  </si>
  <si>
    <t>NÚMERO DE DIAS PERDIDOS EN EL PERÍODO / TIEMPO PERDIO O NO TRABAJADAS</t>
  </si>
  <si>
    <t>FECHA DEL ULTIMO ACCIDENTE DE TRABAJO REGISTRABLE</t>
  </si>
  <si>
    <t>INDICADORES DE ACCIDENTABILIDAD</t>
  </si>
  <si>
    <t>FÓRMULAS</t>
  </si>
  <si>
    <t>Índice de Frecuencia</t>
  </si>
  <si>
    <t>Índice de Gravedad</t>
  </si>
  <si>
    <t>Índice de Frecuencia Total</t>
  </si>
  <si>
    <t>DETALLE DE ACTIVIDADES</t>
  </si>
  <si>
    <t>ACTIVIDADES RUTINARIAS</t>
  </si>
  <si>
    <t>ACTIVIDADES NO RUTINARIAS</t>
  </si>
  <si>
    <t>CAPACITACIÓN EN SEGURIDAD Y SALUD</t>
  </si>
  <si>
    <t>CURSOS POR CONTRATO</t>
  </si>
  <si>
    <t>Tiempo de duración de la reunión en minutos</t>
  </si>
  <si>
    <t>Total Horas/Hombre</t>
  </si>
  <si>
    <t>TEMAS DE CAPACITACIÓN</t>
  </si>
  <si>
    <t>MAPA DE RIESGOS</t>
  </si>
  <si>
    <t>SIGNIFICADO Y USO DE CODIGO DE SEÑALES Y COLORES</t>
  </si>
  <si>
    <t>ETIQUETADO Y BLOQUEO</t>
  </si>
  <si>
    <t>HIGIENE OCUPACIONAL (AGENTES FÍSICOS, QUÍMICOS Y BIOLÓGICOS)</t>
  </si>
  <si>
    <t>PREVENCIÓN Y PROTECCIÓN CONTRA INCENDIO</t>
  </si>
  <si>
    <t>CHARLAS PREJORNADA</t>
  </si>
  <si>
    <t>ENTRENAMIENTOS Y SIMULACROS</t>
  </si>
  <si>
    <t>SIMULACROS DE SEGURIDAD</t>
  </si>
  <si>
    <t>SIMULACROS DE INCENDIO Y EVACUACIÓN MÉDICA</t>
  </si>
  <si>
    <t>SIMULACROS DE DERRAME</t>
  </si>
  <si>
    <t>PRESENTACIÓN DE ACTA DE COMITÉ PARITARIO</t>
  </si>
  <si>
    <t>MATRÍZ DE SEGUIMIENTO DE ACUERDOS DE COMITÉ PARITARIO</t>
  </si>
  <si>
    <t>PROGRAMA DE IDENTIFICACIÓN DE CONDICIONES Y ACCIONES SUB ESTÁNDAR</t>
  </si>
  <si>
    <t xml:space="preserve"> TOTAL CUMPLIMIENTO DE SEGURIDAD</t>
  </si>
  <si>
    <t xml:space="preserve">mj   </t>
  </si>
  <si>
    <t>M MMM</t>
  </si>
  <si>
    <t>MORBILIDAD</t>
  </si>
  <si>
    <t>Estadística de Morbilidad</t>
  </si>
  <si>
    <t>Número de días perdidos en el mes</t>
  </si>
  <si>
    <t>CERO</t>
  </si>
  <si>
    <t>Enfermedades Laborales de haberse identificado</t>
  </si>
  <si>
    <t>TIPO DE EXAMEN</t>
  </si>
  <si>
    <t>N° Cert. Aptitud Realizados</t>
  </si>
  <si>
    <t>N° Cert. Aptitud Programados</t>
  </si>
  <si>
    <t>PRE- OCUPACIONALES</t>
  </si>
  <si>
    <t>PERIÓDICOS</t>
  </si>
  <si>
    <t>POST- OCUPACIONALES</t>
  </si>
  <si>
    <t>VIGILANCIA EPIDEMIOLÓGICA COVID 19</t>
  </si>
  <si>
    <t>TRABAJADORES (100% de nómina)</t>
  </si>
  <si>
    <t>PRUEBAS REALIZADAS</t>
  </si>
  <si>
    <t>% de cobertura total</t>
  </si>
  <si>
    <t>CUMPLIMIENTO DE PROTOCOLO KDE (10% de nómina)</t>
  </si>
  <si>
    <t>PRUEBAS DE INGRESO A PROYECTO</t>
  </si>
  <si>
    <t>TIPO DE PRUEBA</t>
  </si>
  <si>
    <t>POSITIVO</t>
  </si>
  <si>
    <t>NEGATIVO</t>
  </si>
  <si>
    <t>TOTAL PRUEBAS</t>
  </si>
  <si>
    <t>PRUEBA RÁPIDA</t>
  </si>
  <si>
    <t>PRUEBA CUANTITATIVA</t>
  </si>
  <si>
    <t>PRUEBA PCR</t>
  </si>
  <si>
    <t>PRUEBAS DE CONTROL DENTRO DE PROYECTO</t>
  </si>
  <si>
    <t>INSPECCIONES DE SALUD OCUPACIONAL</t>
  </si>
  <si>
    <t>N° Inspecciones planificadas</t>
  </si>
  <si>
    <t>BOTIQUINES</t>
  </si>
  <si>
    <t>PROGRAMA DE GESTIÓN DE RUIDO Y ERGONOMÍA</t>
  </si>
  <si>
    <t xml:space="preserve">REGISTRO DE GENERADOR DE DESECHOS PELIGROSO </t>
  </si>
  <si>
    <t xml:space="preserve"> TOTAL CUMPLIMIENTO DE SALUD OCUPACIONAL</t>
  </si>
  <si>
    <t>Observaciones:</t>
  </si>
  <si>
    <t>Observaciones: (Para ser usado por CLIENTE)</t>
  </si>
  <si>
    <t>Efectuadas por:</t>
  </si>
  <si>
    <t>Firma:</t>
  </si>
  <si>
    <t>Fecha:</t>
  </si>
  <si>
    <t xml:space="preserve">Elaborado por                                       </t>
  </si>
  <si>
    <t xml:space="preserve">ROMMEL FABIÁN MEJÍA CÁRDENAS </t>
  </si>
  <si>
    <t>Fecha</t>
  </si>
  <si>
    <t>JEFE DE HSE - KLUANE PERÚ</t>
  </si>
  <si>
    <t>RESPONSABE DE OPERACIONES/SST</t>
  </si>
  <si>
    <t>CONTRATISTA</t>
  </si>
  <si>
    <t>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</si>
</sst>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09]d\-mmm\-yy;@"/>
    <numFmt numFmtId="166" formatCode="0.0"/>
    <numFmt numFmtId="167" formatCode="0.000000"/>
  </numFmts>
  <fonts count="20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7"/>
      <name val="Arial Black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/>
  </cellStyleXfs>
  <cellXfs count="376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6" xfId="0" applyFont="1" applyBorder="1" applyAlignment="1">
      <alignment horizontal="right" vertical="center"/>
    </xf>
    <xf numFmtId="0" fontId="1" fillId="0" borderId="84" xfId="0" applyFont="1" applyBorder="1" applyAlignment="1">
      <alignment horizontal="center" vertical="center" wrapText="1"/>
    </xf>
    <xf numFmtId="0" fontId="1" fillId="0" borderId="57" xfId="0" applyFont="1" applyBorder="1" applyAlignment="1">
      <alignment vertical="center"/>
    </xf>
    <xf numFmtId="0" fontId="1" fillId="0" borderId="76" xfId="0" applyFont="1" applyBorder="1" applyAlignment="1">
      <alignment vertical="center"/>
    </xf>
    <xf numFmtId="0" fontId="1" fillId="0" borderId="60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64" xfId="0" applyFont="1" applyBorder="1" applyAlignment="1">
      <alignment vertical="center"/>
    </xf>
    <xf numFmtId="0" fontId="1" fillId="0" borderId="80" xfId="0" applyFont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/>
    </xf>
    <xf numFmtId="2" fontId="1" fillId="5" borderId="17" xfId="0" applyNumberFormat="1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2" xfId="0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49" fontId="2" fillId="0" borderId="75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vertical="center"/>
    </xf>
    <xf numFmtId="0" fontId="7" fillId="0" borderId="79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 wrapText="1"/>
    </xf>
    <xf numFmtId="0" fontId="12" fillId="6" borderId="65" xfId="0" applyFont="1" applyFill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2" fillId="6" borderId="60" xfId="0" applyFont="1" applyFill="1" applyBorder="1" applyAlignment="1">
      <alignment horizontal="center" vertical="center"/>
    </xf>
    <xf numFmtId="14" fontId="2" fillId="6" borderId="60" xfId="0" applyNumberFormat="1" applyFont="1" applyFill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0" fontId="2" fillId="0" borderId="88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55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2" fillId="0" borderId="94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81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94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9" fillId="10" borderId="16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3" fillId="7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2" fillId="7" borderId="19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12" fillId="7" borderId="7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" fillId="2" borderId="25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1" fontId="1" fillId="5" borderId="16" xfId="0" applyNumberFormat="1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5" borderId="13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5" borderId="55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right" vertical="center"/>
    </xf>
    <xf numFmtId="0" fontId="1" fillId="4" borderId="14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7" fontId="2" fillId="0" borderId="86" xfId="0" applyNumberFormat="1" applyFont="1" applyBorder="1" applyAlignment="1">
      <alignment horizontal="center" vertical="center"/>
    </xf>
    <xf numFmtId="167" fontId="2" fillId="0" borderId="62" xfId="0" applyNumberFormat="1" applyFont="1" applyBorder="1" applyAlignment="1">
      <alignment horizontal="center" vertical="center"/>
    </xf>
    <xf numFmtId="167" fontId="2" fillId="0" borderId="63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67" fontId="2" fillId="0" borderId="81" xfId="0" applyNumberFormat="1" applyFont="1" applyBorder="1" applyAlignment="1">
      <alignment horizontal="center" vertical="center"/>
    </xf>
    <xf numFmtId="167" fontId="2" fillId="0" borderId="82" xfId="0" applyNumberFormat="1" applyFont="1" applyBorder="1" applyAlignment="1">
      <alignment horizontal="center" vertical="center"/>
    </xf>
    <xf numFmtId="167" fontId="2" fillId="0" borderId="83" xfId="0" applyNumberFormat="1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49" fontId="2" fillId="0" borderId="61" xfId="0" applyNumberFormat="1" applyFont="1" applyBorder="1" applyAlignment="1">
      <alignment horizontal="center" vertical="center"/>
    </xf>
    <xf numFmtId="0" fontId="2" fillId="0" borderId="88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62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2" fontId="2" fillId="0" borderId="86" xfId="0" applyNumberFormat="1" applyFont="1" applyBorder="1" applyAlignment="1">
      <alignment horizontal="center" vertical="center"/>
    </xf>
    <xf numFmtId="2" fontId="2" fillId="0" borderId="62" xfId="0" applyNumberFormat="1" applyFont="1" applyBorder="1" applyAlignment="1">
      <alignment horizontal="center" vertical="center"/>
    </xf>
    <xf numFmtId="2" fontId="2" fillId="0" borderId="63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left" vertical="center"/>
    </xf>
    <xf numFmtId="0" fontId="2" fillId="0" borderId="91" xfId="0" applyFont="1" applyBorder="1" applyAlignment="1">
      <alignment horizontal="left" vertical="center"/>
    </xf>
    <xf numFmtId="49" fontId="2" fillId="0" borderId="76" xfId="0" applyNumberFormat="1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165" fontId="12" fillId="7" borderId="13" xfId="0" applyNumberFormat="1" applyFont="1" applyFill="1" applyBorder="1" applyAlignment="1">
      <alignment horizontal="center" vertical="center"/>
    </xf>
    <xf numFmtId="165" fontId="12" fillId="7" borderId="14" xfId="0" applyNumberFormat="1" applyFont="1" applyFill="1" applyBorder="1" applyAlignment="1">
      <alignment horizontal="center" vertical="center"/>
    </xf>
    <xf numFmtId="165" fontId="12" fillId="7" borderId="15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4" fillId="6" borderId="25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4" fillId="6" borderId="46" xfId="0" applyFont="1" applyFill="1" applyBorder="1" applyAlignment="1">
      <alignment vertical="center" wrapText="1"/>
    </xf>
    <xf numFmtId="0" fontId="14" fillId="6" borderId="22" xfId="0" applyFont="1" applyFill="1" applyBorder="1" applyAlignment="1">
      <alignment vertical="center" wrapText="1"/>
    </xf>
    <xf numFmtId="0" fontId="14" fillId="6" borderId="23" xfId="0" applyFont="1" applyFill="1" applyBorder="1" applyAlignment="1">
      <alignment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4" fillId="6" borderId="25" xfId="0" applyFont="1" applyFill="1" applyBorder="1" applyAlignment="1">
      <alignment vertical="center" wrapText="1"/>
    </xf>
    <xf numFmtId="0" fontId="14" fillId="6" borderId="20" xfId="0" applyFont="1" applyFill="1" applyBorder="1" applyAlignment="1">
      <alignment vertical="center" wrapText="1"/>
    </xf>
    <xf numFmtId="0" fontId="14" fillId="6" borderId="21" xfId="0" applyFont="1" applyFill="1" applyBorder="1" applyAlignment="1">
      <alignment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0" xfId="5" applyFont="1" applyFill="1" applyBorder="1" applyAlignment="1">
      <alignment vertical="center"/>
    </xf>
    <xf numFmtId="0" fontId="4" fillId="6" borderId="21" xfId="5" applyFont="1" applyFill="1" applyBorder="1" applyAlignment="1">
      <alignment vertical="center"/>
    </xf>
    <xf numFmtId="0" fontId="4" fillId="6" borderId="25" xfId="5" applyFont="1" applyFill="1" applyBorder="1" applyAlignment="1">
      <alignment vertical="center" wrapText="1"/>
    </xf>
    <xf numFmtId="0" fontId="4" fillId="6" borderId="20" xfId="5" applyFont="1" applyFill="1" applyBorder="1" applyAlignment="1">
      <alignment vertical="center" wrapText="1"/>
    </xf>
    <xf numFmtId="0" fontId="4" fillId="6" borderId="21" xfId="5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3" fillId="7" borderId="53" xfId="0" applyFont="1" applyFill="1" applyBorder="1" applyAlignment="1">
      <alignment horizontal="center" vertical="center" wrapText="1"/>
    </xf>
    <xf numFmtId="0" fontId="13" fillId="7" borderId="93" xfId="0" applyFont="1" applyFill="1" applyBorder="1" applyAlignment="1">
      <alignment horizontal="center" vertical="center" wrapText="1"/>
    </xf>
    <xf numFmtId="0" fontId="13" fillId="7" borderId="54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1" fillId="0" borderId="69" xfId="0" applyFont="1" applyBorder="1" applyAlignment="1">
      <alignment horizontal="left" vertical="center"/>
    </xf>
    <xf numFmtId="0" fontId="1" fillId="0" borderId="87" xfId="0" applyFont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88" xfId="0" applyFont="1" applyBorder="1" applyAlignment="1">
      <alignment horizontal="left" vertical="center"/>
    </xf>
    <xf numFmtId="0" fontId="1" fillId="0" borderId="82" xfId="0" applyFont="1" applyBorder="1" applyAlignment="1">
      <alignment horizontal="left" vertical="center"/>
    </xf>
    <xf numFmtId="0" fontId="1" fillId="0" borderId="83" xfId="0" applyFont="1" applyBorder="1" applyAlignment="1">
      <alignment horizontal="left" vertical="center"/>
    </xf>
    <xf numFmtId="0" fontId="1" fillId="2" borderId="25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5" borderId="97" xfId="0" applyFont="1" applyFill="1" applyBorder="1" applyAlignment="1">
      <alignment horizontal="center" vertical="center" wrapText="1"/>
    </xf>
    <xf numFmtId="0" fontId="1" fillId="5" borderId="93" xfId="0" applyFont="1" applyFill="1" applyBorder="1" applyAlignment="1">
      <alignment horizontal="center" vertical="center" wrapText="1"/>
    </xf>
    <xf numFmtId="0" fontId="1" fillId="5" borderId="95" xfId="0" applyFont="1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0" borderId="89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right" vertical="center" wrapText="1"/>
    </xf>
    <xf numFmtId="0" fontId="1" fillId="4" borderId="28" xfId="0" applyFont="1" applyFill="1" applyBorder="1" applyAlignment="1">
      <alignment horizontal="right" vertical="center" wrapText="1"/>
    </xf>
    <xf numFmtId="0" fontId="1" fillId="4" borderId="50" xfId="0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right" vertical="center" wrapText="1"/>
    </xf>
    <xf numFmtId="0" fontId="1" fillId="4" borderId="32" xfId="0" applyFont="1" applyFill="1" applyBorder="1" applyAlignment="1">
      <alignment horizontal="right" vertical="center" wrapText="1"/>
    </xf>
    <xf numFmtId="0" fontId="1" fillId="4" borderId="48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166" fontId="1" fillId="5" borderId="7" xfId="0" applyNumberFormat="1" applyFont="1" applyFill="1" applyBorder="1" applyAlignment="1">
      <alignment horizontal="center" vertical="center"/>
    </xf>
    <xf numFmtId="166" fontId="1" fillId="5" borderId="8" xfId="0" applyNumberFormat="1" applyFont="1" applyFill="1" applyBorder="1" applyAlignment="1">
      <alignment horizontal="center" vertical="center"/>
    </xf>
    <xf numFmtId="166" fontId="1" fillId="5" borderId="9" xfId="0" applyNumberFormat="1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0" borderId="96" xfId="0" applyFont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75363</xdr:colOff>
      <xdr:row>1</xdr:row>
      <xdr:rowOff>83736</xdr:rowOff>
    </xdr:from>
    <xdr:to>
      <xdr:col>1</xdr:col>
      <xdr:colOff>837363</xdr:colOff>
      <xdr:row>2</xdr:row>
      <xdr:rowOff>420858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AE158-01C7-4EDA-9271-EF21F690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50" y="142351"/>
          <a:ext cx="7620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E74-4384-4CC1-A273-741AED3FC620}">
  <sheetPr>
    <pageSetUpPr fitToPage="1"/>
  </sheetPr>
  <dimension ref="A1:N236"/>
  <sheetViews>
    <sheetView showGridLines="0" showZeros="0" tabSelected="1" view="pageBreakPreview" topLeftCell="A22" zoomScale="90" zoomScaleNormal="91" zoomScaleSheetLayoutView="90" workbookViewId="0">
      <selection activeCell="I32" sqref="I32:J32"/>
    </sheetView>
  </sheetViews>
  <sheetFormatPr defaultColWidth="9.140625" defaultRowHeight="11.45"/>
  <cols>
    <col min="1" max="1" width="5.5703125" style="1" customWidth="1"/>
    <col min="2" max="2" width="22.5703125" style="1" customWidth="1"/>
    <col min="3" max="3" width="12.7109375" style="1" customWidth="1"/>
    <col min="4" max="4" width="29.5703125" style="1" customWidth="1"/>
    <col min="5" max="5" width="24.7109375" style="1" customWidth="1"/>
    <col min="6" max="6" width="14.28515625" style="1" customWidth="1"/>
    <col min="7" max="7" width="15.140625" style="1" customWidth="1"/>
    <col min="8" max="8" width="11.42578125" style="1" customWidth="1"/>
    <col min="9" max="9" width="17.28515625" style="1" customWidth="1"/>
    <col min="10" max="10" width="16.140625" style="1" customWidth="1"/>
    <col min="11" max="16384" width="9.140625" style="1"/>
  </cols>
  <sheetData>
    <row r="1" spans="1:10" ht="5.2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</row>
    <row r="2" spans="1:10" s="12" customFormat="1" ht="25.5" customHeight="1">
      <c r="A2" s="112"/>
      <c r="B2" s="113"/>
      <c r="C2" s="116" t="s">
        <v>0</v>
      </c>
      <c r="D2" s="116"/>
      <c r="E2" s="116"/>
      <c r="F2" s="116"/>
      <c r="G2" s="116"/>
      <c r="H2" s="116"/>
      <c r="I2" s="116"/>
      <c r="J2" s="105" t="s">
        <v>1</v>
      </c>
    </row>
    <row r="3" spans="1:10" s="12" customFormat="1" ht="45.6" customHeight="1">
      <c r="A3" s="114"/>
      <c r="B3" s="115"/>
      <c r="C3" s="116"/>
      <c r="D3" s="116"/>
      <c r="E3" s="116"/>
      <c r="F3" s="116"/>
      <c r="G3" s="116"/>
      <c r="H3" s="116"/>
      <c r="I3" s="116"/>
      <c r="J3" s="106"/>
    </row>
    <row r="4" spans="1:10" s="12" customFormat="1" ht="18.75" customHeight="1">
      <c r="A4" s="117"/>
      <c r="B4" s="118"/>
      <c r="C4" s="118"/>
      <c r="D4" s="118"/>
      <c r="E4" s="13"/>
      <c r="F4" s="14"/>
      <c r="G4" s="14"/>
      <c r="H4" s="13"/>
      <c r="I4" s="19"/>
      <c r="J4" s="18" t="s">
        <v>2</v>
      </c>
    </row>
    <row r="5" spans="1:10" s="12" customFormat="1" ht="11.25" customHeight="1">
      <c r="A5" s="119" t="s">
        <v>3</v>
      </c>
      <c r="B5" s="119"/>
      <c r="C5" s="15"/>
      <c r="D5" s="16"/>
      <c r="E5" s="16"/>
      <c r="F5" s="16"/>
      <c r="H5" s="17"/>
      <c r="I5" s="17"/>
    </row>
    <row r="6" spans="1:10" ht="12" customHeight="1">
      <c r="A6" s="120"/>
      <c r="B6" s="120"/>
      <c r="C6" s="122" t="s">
        <v>4</v>
      </c>
      <c r="D6" s="122"/>
      <c r="E6" s="122"/>
      <c r="F6" s="122"/>
      <c r="G6" s="122"/>
      <c r="H6" s="122"/>
      <c r="I6" s="122"/>
      <c r="J6" s="122"/>
    </row>
    <row r="7" spans="1:10" ht="12" customHeight="1">
      <c r="A7" s="120"/>
      <c r="B7" s="120"/>
      <c r="C7" s="122" t="s">
        <v>5</v>
      </c>
      <c r="D7" s="122"/>
      <c r="E7" s="122"/>
      <c r="F7" s="122"/>
      <c r="G7" s="122"/>
      <c r="H7" s="122"/>
      <c r="I7" s="122"/>
      <c r="J7" s="122"/>
    </row>
    <row r="8" spans="1:10" ht="12" customHeight="1">
      <c r="A8" s="120"/>
      <c r="B8" s="120"/>
      <c r="C8" s="122" t="s">
        <v>6</v>
      </c>
      <c r="D8" s="122"/>
      <c r="E8" s="122"/>
      <c r="F8" s="122"/>
      <c r="G8" s="122"/>
      <c r="H8" s="122"/>
      <c r="I8" s="122"/>
      <c r="J8" s="122"/>
    </row>
    <row r="9" spans="1:10" ht="12.6" thickBot="1">
      <c r="A9" s="121"/>
      <c r="B9" s="121"/>
      <c r="C9" s="68"/>
      <c r="D9" s="68"/>
      <c r="E9" s="68"/>
      <c r="F9" s="68"/>
      <c r="G9" s="68"/>
      <c r="H9" s="68"/>
      <c r="I9" s="68"/>
      <c r="J9" s="68"/>
    </row>
    <row r="10" spans="1:10" ht="18.75" customHeight="1">
      <c r="A10" s="134" t="s">
        <v>7</v>
      </c>
      <c r="B10" s="135"/>
      <c r="C10" s="136"/>
      <c r="D10" s="137"/>
      <c r="E10" s="137"/>
      <c r="F10" s="137"/>
      <c r="G10" s="137"/>
      <c r="H10" s="137"/>
      <c r="I10" s="137"/>
      <c r="J10" s="138"/>
    </row>
    <row r="11" spans="1:10" ht="18.75" customHeight="1">
      <c r="A11" s="139" t="s">
        <v>8</v>
      </c>
      <c r="B11" s="140"/>
      <c r="C11" s="141"/>
      <c r="D11" s="142"/>
      <c r="E11" s="142"/>
      <c r="F11" s="142"/>
      <c r="G11" s="142"/>
      <c r="H11" s="142"/>
      <c r="I11" s="142"/>
      <c r="J11" s="143"/>
    </row>
    <row r="12" spans="1:10" ht="18.75" customHeight="1" thickBot="1">
      <c r="A12" s="144" t="s">
        <v>9</v>
      </c>
      <c r="B12" s="145"/>
      <c r="C12" s="146"/>
      <c r="D12" s="147"/>
      <c r="E12" s="147"/>
      <c r="F12" s="147"/>
      <c r="G12" s="147"/>
      <c r="H12" s="147"/>
      <c r="I12" s="147"/>
      <c r="J12" s="148"/>
    </row>
    <row r="13" spans="1:10" ht="8.25" customHeight="1" thickBot="1"/>
    <row r="14" spans="1:10" ht="18.75" customHeight="1" thickBot="1">
      <c r="A14" s="123" t="s">
        <v>10</v>
      </c>
      <c r="B14" s="124"/>
      <c r="C14" s="125"/>
      <c r="D14" s="126"/>
      <c r="E14" s="127" t="s">
        <v>11</v>
      </c>
      <c r="F14" s="128"/>
      <c r="G14" s="128"/>
      <c r="H14" s="128"/>
      <c r="I14" s="128"/>
      <c r="J14" s="129"/>
    </row>
    <row r="15" spans="1:10" ht="8.25" customHeight="1"/>
    <row r="16" spans="1:10" ht="47.25" customHeight="1">
      <c r="A16" s="131" t="s">
        <v>12</v>
      </c>
      <c r="B16" s="131"/>
      <c r="C16" s="131"/>
      <c r="D16" s="131"/>
      <c r="E16" s="131"/>
      <c r="F16" s="66" t="s">
        <v>13</v>
      </c>
      <c r="G16" s="66" t="s">
        <v>14</v>
      </c>
      <c r="H16" s="66" t="s">
        <v>15</v>
      </c>
      <c r="I16" s="132" t="s">
        <v>16</v>
      </c>
      <c r="J16" s="132"/>
    </row>
    <row r="17" spans="1:10" ht="18.75" customHeight="1">
      <c r="A17" s="133" t="s">
        <v>17</v>
      </c>
      <c r="B17" s="133"/>
      <c r="C17" s="133"/>
      <c r="D17" s="133"/>
      <c r="E17" s="133"/>
      <c r="F17" s="133"/>
      <c r="G17" s="133"/>
      <c r="H17" s="133"/>
      <c r="I17" s="110">
        <f t="shared" ref="I17:I18" si="0">F17*G17*H17</f>
        <v>0</v>
      </c>
      <c r="J17" s="110"/>
    </row>
    <row r="18" spans="1:10" ht="18.75" hidden="1" customHeight="1">
      <c r="A18" s="45">
        <v>1</v>
      </c>
      <c r="B18" s="130" t="s">
        <v>18</v>
      </c>
      <c r="C18" s="130"/>
      <c r="D18" s="130"/>
      <c r="E18" s="130"/>
      <c r="F18" s="46"/>
      <c r="G18" s="46">
        <v>12</v>
      </c>
      <c r="H18" s="46"/>
      <c r="I18" s="110">
        <f t="shared" si="0"/>
        <v>0</v>
      </c>
      <c r="J18" s="110"/>
    </row>
    <row r="19" spans="1:10" ht="18.600000000000001" customHeight="1">
      <c r="A19" s="45">
        <v>1</v>
      </c>
      <c r="B19" s="107" t="s">
        <v>19</v>
      </c>
      <c r="C19" s="108"/>
      <c r="D19" s="108"/>
      <c r="E19" s="109"/>
      <c r="F19" s="46"/>
      <c r="G19" s="46"/>
      <c r="H19" s="46"/>
      <c r="I19" s="110">
        <v>3206</v>
      </c>
      <c r="J19" s="110"/>
    </row>
    <row r="20" spans="1:10" ht="18.600000000000001" customHeight="1">
      <c r="A20" s="45">
        <v>2</v>
      </c>
      <c r="B20" s="107" t="s">
        <v>20</v>
      </c>
      <c r="C20" s="108"/>
      <c r="D20" s="108"/>
      <c r="E20" s="109"/>
      <c r="F20" s="46"/>
      <c r="G20" s="46"/>
      <c r="H20" s="46"/>
      <c r="I20" s="110">
        <v>620</v>
      </c>
      <c r="J20" s="110"/>
    </row>
    <row r="21" spans="1:10" ht="18.75" customHeight="1">
      <c r="A21" s="149" t="s">
        <v>21</v>
      </c>
      <c r="B21" s="150"/>
      <c r="C21" s="150"/>
      <c r="D21" s="150"/>
      <c r="E21" s="150"/>
      <c r="F21" s="150"/>
      <c r="G21" s="151"/>
      <c r="H21" s="62">
        <f>SUM(H18:H20)</f>
        <v>0</v>
      </c>
      <c r="I21" s="153">
        <f>SUM(I19:J20)</f>
        <v>3826</v>
      </c>
      <c r="J21" s="154"/>
    </row>
    <row r="22" spans="1:10" ht="18.75" customHeight="1">
      <c r="A22" s="130" t="s">
        <v>22</v>
      </c>
      <c r="B22" s="130"/>
      <c r="C22" s="130"/>
      <c r="D22" s="130"/>
      <c r="E22" s="130"/>
      <c r="F22" s="46"/>
      <c r="G22" s="46"/>
      <c r="H22" s="46"/>
      <c r="I22" s="132"/>
      <c r="J22" s="132"/>
    </row>
    <row r="23" spans="1:10" ht="18.75" customHeight="1">
      <c r="A23" s="45">
        <v>1</v>
      </c>
      <c r="B23" s="130"/>
      <c r="C23" s="130"/>
      <c r="D23" s="130"/>
      <c r="E23" s="130"/>
      <c r="F23" s="46"/>
      <c r="G23" s="46"/>
      <c r="H23" s="46"/>
      <c r="I23" s="132">
        <f t="shared" ref="I23:I24" si="1">SUM(I22:J22)</f>
        <v>0</v>
      </c>
      <c r="J23" s="132"/>
    </row>
    <row r="24" spans="1:10" ht="18.75" customHeight="1">
      <c r="A24" s="45">
        <v>2</v>
      </c>
      <c r="B24" s="133"/>
      <c r="C24" s="133"/>
      <c r="D24" s="133"/>
      <c r="E24" s="133"/>
      <c r="F24" s="46"/>
      <c r="G24" s="46"/>
      <c r="H24" s="46"/>
      <c r="I24" s="132">
        <f t="shared" si="1"/>
        <v>0</v>
      </c>
      <c r="J24" s="132"/>
    </row>
    <row r="25" spans="1:10" ht="18.75" customHeight="1">
      <c r="A25" s="149" t="s">
        <v>21</v>
      </c>
      <c r="B25" s="150"/>
      <c r="C25" s="150"/>
      <c r="D25" s="150"/>
      <c r="E25" s="150"/>
      <c r="F25" s="150"/>
      <c r="G25" s="151"/>
      <c r="H25" s="47">
        <f>(H22+H23+H24)</f>
        <v>0</v>
      </c>
      <c r="I25" s="132">
        <f>SUM(I24:J24)</f>
        <v>0</v>
      </c>
      <c r="J25" s="132"/>
    </row>
    <row r="26" spans="1:10" ht="18.75" customHeight="1">
      <c r="A26" s="152"/>
      <c r="B26" s="152"/>
      <c r="C26" s="152"/>
      <c r="D26" s="152"/>
      <c r="E26" s="152"/>
      <c r="F26" s="152"/>
      <c r="G26" s="152"/>
      <c r="H26" s="152"/>
      <c r="I26" s="152"/>
      <c r="J26" s="152"/>
    </row>
    <row r="27" spans="1:10" ht="18.75" customHeight="1">
      <c r="A27" s="131" t="s">
        <v>23</v>
      </c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0" ht="18.75" customHeight="1">
      <c r="A28" s="130" t="s">
        <v>24</v>
      </c>
      <c r="B28" s="130"/>
      <c r="C28" s="130"/>
      <c r="D28" s="130"/>
      <c r="E28" s="130"/>
      <c r="F28" s="133" t="s">
        <v>25</v>
      </c>
      <c r="G28" s="133"/>
      <c r="H28" s="133"/>
      <c r="I28" s="133"/>
      <c r="J28" s="133"/>
    </row>
    <row r="29" spans="1:10" ht="18.75" customHeight="1">
      <c r="A29" s="158" t="s">
        <v>26</v>
      </c>
      <c r="B29" s="158"/>
      <c r="C29" s="158"/>
      <c r="D29" s="158"/>
      <c r="E29" s="158"/>
      <c r="F29" s="158"/>
      <c r="G29" s="158"/>
      <c r="H29" s="158"/>
      <c r="I29" s="158"/>
      <c r="J29" s="158"/>
    </row>
    <row r="30" spans="1:10" ht="12.75" customHeight="1">
      <c r="A30" s="159" t="s">
        <v>27</v>
      </c>
      <c r="B30" s="159"/>
      <c r="C30" s="159"/>
      <c r="D30" s="159" t="s">
        <v>28</v>
      </c>
      <c r="E30" s="159"/>
      <c r="F30" s="159" t="s">
        <v>29</v>
      </c>
      <c r="G30" s="159"/>
      <c r="H30" s="159"/>
      <c r="I30" s="160" t="s">
        <v>30</v>
      </c>
      <c r="J30" s="161"/>
    </row>
    <row r="31" spans="1:10" ht="18.75" customHeight="1">
      <c r="A31" s="155" t="s">
        <v>31</v>
      </c>
      <c r="B31" s="155"/>
      <c r="C31" s="155"/>
      <c r="D31" s="156"/>
      <c r="E31" s="156"/>
      <c r="F31" s="156"/>
      <c r="G31" s="156"/>
      <c r="H31" s="156"/>
      <c r="I31" s="157" t="e">
        <f>(F31/D31)*100</f>
        <v>#DIV/0!</v>
      </c>
      <c r="J31" s="157"/>
    </row>
    <row r="32" spans="1:10" ht="24.75" customHeight="1">
      <c r="A32" s="155" t="s">
        <v>32</v>
      </c>
      <c r="B32" s="155"/>
      <c r="C32" s="155"/>
      <c r="D32" s="156"/>
      <c r="E32" s="156"/>
      <c r="F32" s="156"/>
      <c r="G32" s="156"/>
      <c r="H32" s="156"/>
      <c r="I32" s="157" t="e">
        <f>(F32/D32)*100</f>
        <v>#DIV/0!</v>
      </c>
      <c r="J32" s="157"/>
    </row>
    <row r="33" spans="1:10" ht="25.5" customHeight="1">
      <c r="A33" s="155" t="s">
        <v>33</v>
      </c>
      <c r="B33" s="155"/>
      <c r="C33" s="155"/>
      <c r="D33" s="156"/>
      <c r="E33" s="156"/>
      <c r="F33" s="156"/>
      <c r="G33" s="156"/>
      <c r="H33" s="156"/>
      <c r="I33" s="157" t="e">
        <f t="shared" ref="I33:I36" si="2">(F33/D33)*100</f>
        <v>#DIV/0!</v>
      </c>
      <c r="J33" s="157"/>
    </row>
    <row r="34" spans="1:10" ht="18.75" customHeight="1">
      <c r="A34" s="155" t="s">
        <v>34</v>
      </c>
      <c r="B34" s="155"/>
      <c r="C34" s="155"/>
      <c r="D34" s="156"/>
      <c r="E34" s="156"/>
      <c r="F34" s="156"/>
      <c r="G34" s="156"/>
      <c r="H34" s="156"/>
      <c r="I34" s="157" t="e">
        <f t="shared" si="2"/>
        <v>#DIV/0!</v>
      </c>
      <c r="J34" s="157"/>
    </row>
    <row r="35" spans="1:10" ht="18.75" customHeight="1">
      <c r="A35" s="155" t="s">
        <v>35</v>
      </c>
      <c r="B35" s="155"/>
      <c r="C35" s="155"/>
      <c r="D35" s="156"/>
      <c r="E35" s="168"/>
      <c r="F35" s="156"/>
      <c r="G35" s="168"/>
      <c r="H35" s="168"/>
      <c r="I35" s="157" t="e">
        <f t="shared" si="2"/>
        <v>#DIV/0!</v>
      </c>
      <c r="J35" s="157"/>
    </row>
    <row r="36" spans="1:10" ht="19.5" customHeight="1">
      <c r="A36" s="155" t="s">
        <v>36</v>
      </c>
      <c r="B36" s="155"/>
      <c r="C36" s="155"/>
      <c r="D36" s="156"/>
      <c r="E36" s="156"/>
      <c r="F36" s="156"/>
      <c r="G36" s="156"/>
      <c r="H36" s="156"/>
      <c r="I36" s="157" t="e">
        <f t="shared" si="2"/>
        <v>#DIV/0!</v>
      </c>
      <c r="J36" s="157"/>
    </row>
    <row r="37" spans="1:10" ht="18.75" customHeight="1">
      <c r="A37" s="169" t="s">
        <v>21</v>
      </c>
      <c r="B37" s="169"/>
      <c r="C37" s="169"/>
      <c r="D37" s="169"/>
      <c r="E37" s="169"/>
      <c r="F37" s="169"/>
      <c r="G37" s="169"/>
      <c r="H37" s="169"/>
      <c r="I37" s="170" t="e">
        <f>SUM(I31:J36)/5</f>
        <v>#DIV/0!</v>
      </c>
      <c r="J37" s="170"/>
    </row>
    <row r="38" spans="1:10" ht="26.25" customHeight="1">
      <c r="A38" s="81" t="s">
        <v>37</v>
      </c>
      <c r="B38" s="82"/>
      <c r="C38" s="82"/>
      <c r="D38" s="82"/>
      <c r="E38" s="83"/>
      <c r="F38" s="165"/>
      <c r="G38" s="166"/>
      <c r="H38" s="166"/>
      <c r="I38" s="166"/>
      <c r="J38" s="167"/>
    </row>
    <row r="39" spans="1:10" ht="26.25" customHeight="1">
      <c r="A39" s="81"/>
      <c r="B39" s="82"/>
      <c r="C39" s="82"/>
      <c r="D39" s="82"/>
      <c r="E39" s="83"/>
      <c r="F39" s="165"/>
      <c r="G39" s="166"/>
      <c r="H39" s="166"/>
      <c r="I39" s="166"/>
      <c r="J39" s="167"/>
    </row>
    <row r="40" spans="1:10" ht="26.25" customHeight="1">
      <c r="A40" s="81"/>
      <c r="B40" s="82"/>
      <c r="C40" s="82"/>
      <c r="D40" s="82"/>
      <c r="E40" s="83"/>
      <c r="F40" s="165"/>
      <c r="G40" s="166"/>
      <c r="H40" s="166"/>
      <c r="I40" s="166"/>
      <c r="J40" s="167"/>
    </row>
    <row r="41" spans="1:10" ht="26.25" customHeight="1">
      <c r="A41" s="81"/>
      <c r="B41" s="82"/>
      <c r="C41" s="82"/>
      <c r="D41" s="82"/>
      <c r="E41" s="83"/>
      <c r="F41" s="165"/>
      <c r="G41" s="166"/>
      <c r="H41" s="166"/>
      <c r="I41" s="166"/>
      <c r="J41" s="167"/>
    </row>
    <row r="42" spans="1:10" ht="26.25" customHeight="1">
      <c r="A42" s="81"/>
      <c r="B42" s="82"/>
      <c r="C42" s="82"/>
      <c r="D42" s="82"/>
      <c r="E42" s="83"/>
      <c r="F42" s="165"/>
      <c r="G42" s="166"/>
      <c r="H42" s="166"/>
      <c r="I42" s="166"/>
      <c r="J42" s="167"/>
    </row>
    <row r="43" spans="1:10" ht="26.25" customHeight="1">
      <c r="A43" s="81"/>
      <c r="B43" s="82"/>
      <c r="C43" s="82"/>
      <c r="D43" s="82"/>
      <c r="E43" s="83"/>
      <c r="F43" s="165"/>
      <c r="G43" s="166"/>
      <c r="H43" s="166"/>
      <c r="I43" s="166"/>
      <c r="J43" s="167"/>
    </row>
    <row r="44" spans="1:10" ht="26.25" customHeight="1">
      <c r="A44" s="81"/>
      <c r="B44" s="82"/>
      <c r="C44" s="82"/>
      <c r="D44" s="82"/>
      <c r="E44" s="83"/>
      <c r="F44" s="165"/>
      <c r="G44" s="166"/>
      <c r="H44" s="166"/>
      <c r="I44" s="166"/>
      <c r="J44" s="167"/>
    </row>
    <row r="45" spans="1:10" ht="26.25" customHeight="1">
      <c r="A45" s="81"/>
      <c r="B45" s="82"/>
      <c r="C45" s="82"/>
      <c r="D45" s="82"/>
      <c r="E45" s="83"/>
      <c r="F45" s="162"/>
      <c r="G45" s="163"/>
      <c r="H45" s="163"/>
      <c r="I45" s="163"/>
      <c r="J45" s="164"/>
    </row>
    <row r="46" spans="1:10" ht="26.25" customHeight="1">
      <c r="A46" s="81"/>
      <c r="B46" s="82"/>
      <c r="C46" s="82"/>
      <c r="D46" s="82"/>
      <c r="E46" s="83"/>
      <c r="F46" s="162"/>
      <c r="G46" s="163"/>
      <c r="H46" s="163"/>
      <c r="I46" s="163"/>
      <c r="J46" s="164"/>
    </row>
    <row r="47" spans="1:10" ht="26.25" customHeight="1">
      <c r="A47" s="81"/>
      <c r="B47" s="82"/>
      <c r="C47" s="82"/>
      <c r="D47" s="82"/>
      <c r="E47" s="83"/>
      <c r="F47" s="162"/>
      <c r="G47" s="163"/>
      <c r="H47" s="163"/>
      <c r="I47" s="163"/>
      <c r="J47" s="164"/>
    </row>
    <row r="48" spans="1:10" ht="26.25" customHeight="1">
      <c r="A48" s="81"/>
      <c r="B48" s="82"/>
      <c r="C48" s="82"/>
      <c r="D48" s="82"/>
      <c r="E48" s="83"/>
      <c r="F48" s="162"/>
      <c r="G48" s="163"/>
      <c r="H48" s="163"/>
      <c r="I48" s="163"/>
      <c r="J48" s="164"/>
    </row>
    <row r="49" spans="1:10" ht="26.25" customHeight="1">
      <c r="A49" s="81"/>
      <c r="B49" s="82"/>
      <c r="C49" s="82"/>
      <c r="D49" s="82"/>
      <c r="E49" s="83"/>
      <c r="F49" s="162"/>
      <c r="G49" s="163"/>
      <c r="H49" s="163"/>
      <c r="I49" s="163"/>
      <c r="J49" s="164"/>
    </row>
    <row r="50" spans="1:10" ht="26.25" customHeight="1">
      <c r="A50" s="81"/>
      <c r="B50" s="82"/>
      <c r="C50" s="82"/>
      <c r="D50" s="82"/>
      <c r="E50" s="83"/>
      <c r="F50" s="162"/>
      <c r="G50" s="163"/>
      <c r="H50" s="163"/>
      <c r="I50" s="163"/>
      <c r="J50" s="164"/>
    </row>
    <row r="51" spans="1:10" ht="26.25" customHeight="1">
      <c r="A51" s="81"/>
      <c r="B51" s="82"/>
      <c r="C51" s="82"/>
      <c r="D51" s="82"/>
      <c r="E51" s="83"/>
      <c r="F51" s="162"/>
      <c r="G51" s="163"/>
      <c r="H51" s="163"/>
      <c r="I51" s="163"/>
      <c r="J51" s="164"/>
    </row>
    <row r="52" spans="1:10" ht="26.25" customHeight="1">
      <c r="A52" s="81"/>
      <c r="B52" s="82"/>
      <c r="C52" s="82"/>
      <c r="D52" s="82"/>
      <c r="E52" s="83"/>
      <c r="F52" s="162"/>
      <c r="G52" s="163"/>
      <c r="H52" s="163"/>
      <c r="I52" s="163"/>
      <c r="J52" s="164"/>
    </row>
    <row r="53" spans="1:10" ht="26.25" customHeight="1">
      <c r="A53" s="81"/>
      <c r="B53" s="82"/>
      <c r="C53" s="82"/>
      <c r="D53" s="82"/>
      <c r="E53" s="83"/>
      <c r="F53" s="162"/>
      <c r="G53" s="163"/>
      <c r="H53" s="163"/>
      <c r="I53" s="163"/>
      <c r="J53" s="164"/>
    </row>
    <row r="54" spans="1:10" ht="26.25" customHeight="1">
      <c r="A54" s="81"/>
      <c r="B54" s="82"/>
      <c r="C54" s="82"/>
      <c r="D54" s="82"/>
      <c r="E54" s="83"/>
      <c r="F54" s="162"/>
      <c r="G54" s="163"/>
      <c r="H54" s="163"/>
      <c r="I54" s="163"/>
      <c r="J54" s="164"/>
    </row>
    <row r="55" spans="1:10" ht="26.25" customHeight="1">
      <c r="A55" s="81"/>
      <c r="B55" s="82"/>
      <c r="C55" s="82"/>
      <c r="D55" s="82"/>
      <c r="E55" s="83"/>
      <c r="F55" s="162"/>
      <c r="G55" s="163"/>
      <c r="H55" s="163"/>
      <c r="I55" s="163"/>
      <c r="J55" s="164"/>
    </row>
    <row r="56" spans="1:10" ht="26.25" customHeight="1">
      <c r="A56" s="81"/>
      <c r="B56" s="82"/>
      <c r="C56" s="82"/>
      <c r="D56" s="82"/>
      <c r="E56" s="83"/>
      <c r="F56" s="162"/>
      <c r="G56" s="163"/>
      <c r="H56" s="163"/>
      <c r="I56" s="163"/>
      <c r="J56" s="164"/>
    </row>
    <row r="57" spans="1:10" ht="26.25" customHeight="1">
      <c r="A57" s="81"/>
      <c r="B57" s="82"/>
      <c r="C57" s="82"/>
      <c r="D57" s="82"/>
      <c r="E57" s="83"/>
      <c r="F57" s="162"/>
      <c r="G57" s="163"/>
      <c r="H57" s="163"/>
      <c r="I57" s="163"/>
      <c r="J57" s="164"/>
    </row>
    <row r="58" spans="1:10" ht="18.75" customHeight="1">
      <c r="A58" s="81"/>
      <c r="B58" s="82"/>
      <c r="C58" s="82"/>
      <c r="D58" s="82"/>
      <c r="E58" s="83"/>
      <c r="F58" s="162"/>
      <c r="G58" s="163"/>
      <c r="H58" s="163"/>
      <c r="I58" s="163"/>
      <c r="J58" s="164"/>
    </row>
    <row r="59" spans="1:10" ht="18.75" customHeight="1">
      <c r="A59" s="81"/>
      <c r="B59" s="82"/>
      <c r="C59" s="82"/>
      <c r="D59" s="82"/>
      <c r="E59" s="83"/>
      <c r="F59" s="162"/>
      <c r="G59" s="163"/>
      <c r="H59" s="163"/>
      <c r="I59" s="163"/>
      <c r="J59" s="164"/>
    </row>
    <row r="60" spans="1:10" ht="18.75" customHeight="1" thickBot="1">
      <c r="A60" s="81"/>
      <c r="B60" s="82"/>
      <c r="C60" s="82"/>
      <c r="D60" s="82"/>
      <c r="E60" s="83"/>
      <c r="F60" s="162"/>
      <c r="G60" s="163"/>
      <c r="H60" s="163"/>
      <c r="I60" s="163"/>
      <c r="J60" s="164"/>
    </row>
    <row r="61" spans="1:10" ht="18.75" customHeight="1" thickBot="1">
      <c r="A61" s="72" t="s">
        <v>38</v>
      </c>
      <c r="B61" s="73"/>
      <c r="C61" s="73"/>
      <c r="D61" s="73"/>
      <c r="E61" s="74"/>
      <c r="F61" s="75"/>
      <c r="G61" s="76"/>
      <c r="H61" s="76"/>
      <c r="I61" s="76"/>
      <c r="J61" s="77"/>
    </row>
    <row r="62" spans="1:10" ht="28.5" customHeight="1">
      <c r="A62" s="78" t="s">
        <v>39</v>
      </c>
      <c r="B62" s="79"/>
      <c r="C62" s="79"/>
      <c r="D62" s="79"/>
      <c r="E62" s="80"/>
      <c r="F62" s="84"/>
      <c r="G62" s="85"/>
      <c r="H62" s="85"/>
      <c r="I62" s="85"/>
      <c r="J62" s="86"/>
    </row>
    <row r="63" spans="1:10" ht="18.75" customHeight="1">
      <c r="A63" s="81"/>
      <c r="B63" s="82"/>
      <c r="C63" s="82"/>
      <c r="D63" s="82"/>
      <c r="E63" s="83"/>
      <c r="F63" s="87"/>
      <c r="G63" s="88"/>
      <c r="H63" s="88"/>
      <c r="I63" s="88"/>
      <c r="J63" s="89"/>
    </row>
    <row r="64" spans="1:10" ht="18.75" customHeight="1" thickBot="1">
      <c r="A64" s="81"/>
      <c r="B64" s="82"/>
      <c r="C64" s="82"/>
      <c r="D64" s="82"/>
      <c r="E64" s="83"/>
      <c r="F64" s="90"/>
      <c r="G64" s="91"/>
      <c r="H64" s="91"/>
      <c r="I64" s="91"/>
      <c r="J64" s="92"/>
    </row>
    <row r="65" spans="1:10" ht="18.75" customHeight="1" thickBot="1">
      <c r="A65" s="81"/>
      <c r="B65" s="82"/>
      <c r="C65" s="82"/>
      <c r="D65" s="82"/>
      <c r="E65" s="83"/>
      <c r="F65" s="90"/>
      <c r="G65" s="91"/>
      <c r="H65" s="91"/>
      <c r="I65" s="91"/>
      <c r="J65" s="92"/>
    </row>
    <row r="66" spans="1:10" ht="30.75" customHeight="1" thickBot="1">
      <c r="A66" s="174" t="s">
        <v>40</v>
      </c>
      <c r="B66" s="175"/>
      <c r="C66" s="175"/>
      <c r="D66" s="175"/>
      <c r="E66" s="176"/>
      <c r="F66" s="75"/>
      <c r="G66" s="76"/>
      <c r="H66" s="76"/>
      <c r="I66" s="76"/>
      <c r="J66" s="77"/>
    </row>
    <row r="67" spans="1:10" ht="18.75" customHeight="1" thickBot="1">
      <c r="A67" s="174" t="s">
        <v>41</v>
      </c>
      <c r="B67" s="175"/>
      <c r="C67" s="175"/>
      <c r="D67" s="175"/>
      <c r="E67" s="176"/>
      <c r="F67" s="75"/>
      <c r="G67" s="76"/>
      <c r="H67" s="76"/>
      <c r="I67" s="76"/>
      <c r="J67" s="77"/>
    </row>
    <row r="68" spans="1:10" ht="18.75" customHeight="1" thickBot="1">
      <c r="A68" s="72" t="s">
        <v>42</v>
      </c>
      <c r="B68" s="73"/>
      <c r="C68" s="73"/>
      <c r="D68" s="73"/>
      <c r="E68" s="74"/>
      <c r="F68" s="36" t="s">
        <v>43</v>
      </c>
      <c r="G68" s="49"/>
      <c r="H68" s="36" t="s">
        <v>44</v>
      </c>
      <c r="I68" s="177" t="s">
        <v>45</v>
      </c>
      <c r="J68" s="178"/>
    </row>
    <row r="69" spans="1:10" ht="20.25" customHeight="1">
      <c r="A69" s="78" t="s">
        <v>46</v>
      </c>
      <c r="B69" s="171"/>
      <c r="C69" s="33" t="s">
        <v>47</v>
      </c>
      <c r="D69" s="51"/>
      <c r="E69" s="29"/>
      <c r="F69" s="56"/>
      <c r="G69" s="31" t="s">
        <v>48</v>
      </c>
      <c r="H69" s="57"/>
      <c r="I69" s="31" t="s">
        <v>49</v>
      </c>
      <c r="J69" s="53"/>
    </row>
    <row r="70" spans="1:10" ht="18.75" customHeight="1" thickBot="1">
      <c r="A70" s="172"/>
      <c r="B70" s="173"/>
      <c r="C70" s="34" t="s">
        <v>47</v>
      </c>
      <c r="D70" s="52"/>
      <c r="E70" s="30" t="s">
        <v>50</v>
      </c>
      <c r="F70" s="27"/>
      <c r="G70" s="32" t="s">
        <v>48</v>
      </c>
      <c r="H70" s="24"/>
      <c r="I70" s="32" t="s">
        <v>49</v>
      </c>
      <c r="J70" s="28"/>
    </row>
    <row r="71" spans="1:10" ht="18.75" customHeight="1" thickBot="1">
      <c r="A71" s="93"/>
      <c r="B71" s="93"/>
      <c r="C71" s="93"/>
      <c r="D71" s="93"/>
      <c r="E71" s="93"/>
      <c r="F71" s="93"/>
      <c r="G71" s="93"/>
      <c r="H71" s="93"/>
      <c r="I71" s="93"/>
      <c r="J71" s="93"/>
    </row>
    <row r="72" spans="1:10" ht="18.75" customHeight="1" thickBot="1">
      <c r="A72" s="94" t="s">
        <v>51</v>
      </c>
      <c r="B72" s="95"/>
      <c r="C72" s="95"/>
      <c r="D72" s="95"/>
      <c r="E72" s="95"/>
      <c r="F72" s="95"/>
      <c r="G72" s="95"/>
      <c r="H72" s="95"/>
      <c r="I72" s="95"/>
      <c r="J72" s="96"/>
    </row>
    <row r="73" spans="1:10" ht="18.75" customHeight="1" thickBot="1">
      <c r="A73" s="179" t="s">
        <v>52</v>
      </c>
      <c r="B73" s="180"/>
      <c r="C73" s="181"/>
      <c r="D73" s="181" t="s">
        <v>53</v>
      </c>
      <c r="E73" s="181"/>
      <c r="F73" s="181" t="s">
        <v>54</v>
      </c>
      <c r="G73" s="181"/>
      <c r="H73" s="65" t="s">
        <v>55</v>
      </c>
      <c r="I73" s="181" t="s">
        <v>56</v>
      </c>
      <c r="J73" s="182"/>
    </row>
    <row r="74" spans="1:10" ht="36" customHeight="1" thickBot="1">
      <c r="A74" s="97" t="s">
        <v>57</v>
      </c>
      <c r="B74" s="98"/>
      <c r="C74" s="99"/>
      <c r="D74" s="100" t="s">
        <v>58</v>
      </c>
      <c r="E74" s="101"/>
      <c r="F74" s="102" t="s">
        <v>58</v>
      </c>
      <c r="G74" s="103"/>
      <c r="H74" s="58" t="s">
        <v>59</v>
      </c>
      <c r="I74" s="102" t="s">
        <v>60</v>
      </c>
      <c r="J74" s="104"/>
    </row>
    <row r="75" spans="1:10" ht="18.75" customHeight="1" thickBot="1">
      <c r="A75" s="193" t="s">
        <v>61</v>
      </c>
      <c r="B75" s="99"/>
      <c r="C75" s="194"/>
      <c r="D75" s="100" t="s">
        <v>58</v>
      </c>
      <c r="E75" s="101"/>
      <c r="F75" s="102" t="s">
        <v>58</v>
      </c>
      <c r="G75" s="103"/>
      <c r="H75" s="43" t="s">
        <v>59</v>
      </c>
      <c r="I75" s="102" t="s">
        <v>60</v>
      </c>
      <c r="J75" s="104"/>
    </row>
    <row r="76" spans="1:10" ht="33" customHeight="1" thickBot="1">
      <c r="A76" s="188" t="s">
        <v>62</v>
      </c>
      <c r="B76" s="189"/>
      <c r="C76" s="155"/>
      <c r="D76" s="100" t="s">
        <v>58</v>
      </c>
      <c r="E76" s="101"/>
      <c r="F76" s="102" t="s">
        <v>58</v>
      </c>
      <c r="G76" s="103"/>
      <c r="H76" s="44" t="s">
        <v>59</v>
      </c>
      <c r="I76" s="102" t="s">
        <v>60</v>
      </c>
      <c r="J76" s="104"/>
    </row>
    <row r="77" spans="1:10" ht="65.25" customHeight="1" thickBot="1">
      <c r="A77" s="190" t="s">
        <v>63</v>
      </c>
      <c r="B77" s="191"/>
      <c r="C77" s="192"/>
      <c r="D77" s="100" t="s">
        <v>58</v>
      </c>
      <c r="E77" s="101"/>
      <c r="F77" s="102" t="s">
        <v>58</v>
      </c>
      <c r="G77" s="103"/>
      <c r="H77" s="58" t="s">
        <v>59</v>
      </c>
      <c r="I77" s="102" t="s">
        <v>60</v>
      </c>
      <c r="J77" s="104"/>
    </row>
    <row r="78" spans="1:10" ht="18.75" customHeight="1" thickBot="1">
      <c r="A78" s="183" t="s">
        <v>64</v>
      </c>
      <c r="B78" s="184"/>
      <c r="C78" s="184"/>
      <c r="D78" s="184"/>
      <c r="E78" s="184"/>
      <c r="F78" s="184"/>
      <c r="G78" s="184"/>
      <c r="H78" s="185"/>
      <c r="I78" s="186">
        <f>SUM(H74:H77)</f>
        <v>0</v>
      </c>
      <c r="J78" s="187"/>
    </row>
    <row r="79" spans="1:10" ht="18.75" customHeight="1" thickBot="1">
      <c r="A79" s="179" t="s">
        <v>52</v>
      </c>
      <c r="B79" s="180"/>
      <c r="C79" s="181"/>
      <c r="D79" s="181" t="s">
        <v>53</v>
      </c>
      <c r="E79" s="181"/>
      <c r="F79" s="181" t="s">
        <v>54</v>
      </c>
      <c r="G79" s="181"/>
      <c r="H79" s="65" t="s">
        <v>55</v>
      </c>
      <c r="I79" s="181" t="s">
        <v>56</v>
      </c>
      <c r="J79" s="182"/>
    </row>
    <row r="80" spans="1:10" ht="28.5" customHeight="1">
      <c r="A80" s="207" t="s">
        <v>65</v>
      </c>
      <c r="B80" s="208"/>
      <c r="C80" s="209"/>
      <c r="D80" s="210" t="s">
        <v>58</v>
      </c>
      <c r="E80" s="211"/>
      <c r="F80" s="210" t="s">
        <v>60</v>
      </c>
      <c r="G80" s="211"/>
      <c r="H80" s="58" t="s">
        <v>59</v>
      </c>
      <c r="I80" s="212"/>
      <c r="J80" s="213"/>
    </row>
    <row r="81" spans="1:10" ht="21.75" customHeight="1">
      <c r="A81" s="214" t="s">
        <v>66</v>
      </c>
      <c r="B81" s="88"/>
      <c r="C81" s="88"/>
      <c r="D81" s="88"/>
      <c r="E81" s="88"/>
      <c r="F81" s="88"/>
      <c r="G81" s="215"/>
      <c r="H81" s="216" t="s">
        <v>59</v>
      </c>
      <c r="I81" s="217"/>
      <c r="J81" s="218"/>
    </row>
    <row r="82" spans="1:10" ht="23.25" customHeight="1">
      <c r="A82" s="214" t="s">
        <v>67</v>
      </c>
      <c r="B82" s="88"/>
      <c r="C82" s="88"/>
      <c r="D82" s="88"/>
      <c r="E82" s="88"/>
      <c r="F82" s="88"/>
      <c r="G82" s="215"/>
      <c r="H82" s="222" t="s">
        <v>59</v>
      </c>
      <c r="I82" s="223"/>
      <c r="J82" s="224"/>
    </row>
    <row r="83" spans="1:10" ht="18.75" customHeight="1" thickBot="1">
      <c r="A83" s="225" t="s">
        <v>68</v>
      </c>
      <c r="B83" s="91"/>
      <c r="C83" s="91"/>
      <c r="D83" s="91"/>
      <c r="E83" s="91"/>
      <c r="F83" s="91"/>
      <c r="G83" s="226"/>
      <c r="H83" s="227" t="s">
        <v>60</v>
      </c>
      <c r="I83" s="227"/>
      <c r="J83" s="228"/>
    </row>
    <row r="84" spans="1:10" ht="18.75" customHeight="1" thickBot="1">
      <c r="A84" s="93"/>
      <c r="B84" s="93"/>
      <c r="C84" s="93"/>
      <c r="D84" s="93"/>
      <c r="E84" s="93"/>
      <c r="F84" s="93"/>
      <c r="G84" s="93"/>
      <c r="H84" s="93"/>
      <c r="I84" s="93"/>
      <c r="J84" s="93"/>
    </row>
    <row r="85" spans="1:10" ht="32.25" customHeight="1" thickBot="1">
      <c r="A85" s="229" t="s">
        <v>69</v>
      </c>
      <c r="B85" s="230"/>
      <c r="C85" s="230"/>
      <c r="D85" s="230"/>
      <c r="E85" s="230"/>
      <c r="F85" s="230"/>
      <c r="G85" s="231"/>
      <c r="H85" s="232" t="s">
        <v>70</v>
      </c>
      <c r="I85" s="233"/>
      <c r="J85" s="234"/>
    </row>
    <row r="86" spans="1:10" ht="18.75" customHeight="1">
      <c r="A86" s="219" t="s">
        <v>71</v>
      </c>
      <c r="B86" s="220"/>
      <c r="C86" s="220"/>
      <c r="D86" s="220"/>
      <c r="E86" s="220"/>
      <c r="F86" s="220"/>
      <c r="G86" s="221"/>
      <c r="H86" s="195">
        <f>(I78/I21)*10^6</f>
        <v>0</v>
      </c>
      <c r="I86" s="196"/>
      <c r="J86" s="197"/>
    </row>
    <row r="87" spans="1:10" ht="18.75" customHeight="1">
      <c r="A87" s="204" t="s">
        <v>72</v>
      </c>
      <c r="B87" s="205"/>
      <c r="C87" s="205"/>
      <c r="D87" s="205"/>
      <c r="E87" s="205"/>
      <c r="F87" s="205"/>
      <c r="G87" s="206"/>
      <c r="H87" s="201">
        <f>(H82*1000)/I21</f>
        <v>0</v>
      </c>
      <c r="I87" s="202"/>
      <c r="J87" s="203"/>
    </row>
    <row r="88" spans="1:10" ht="18.75" customHeight="1" thickBot="1">
      <c r="A88" s="198" t="s">
        <v>73</v>
      </c>
      <c r="B88" s="199"/>
      <c r="C88" s="199"/>
      <c r="D88" s="199"/>
      <c r="E88" s="199"/>
      <c r="F88" s="199"/>
      <c r="G88" s="200"/>
      <c r="H88" s="195">
        <f>(H77+H76+H75+H74)/I21</f>
        <v>0</v>
      </c>
      <c r="I88" s="196"/>
      <c r="J88" s="197"/>
    </row>
    <row r="89" spans="1:10" ht="8.25" customHeight="1" thickBot="1">
      <c r="A89" s="93"/>
      <c r="B89" s="93"/>
      <c r="C89" s="93"/>
      <c r="D89" s="93"/>
      <c r="E89" s="93"/>
      <c r="F89" s="93"/>
      <c r="G89" s="93"/>
      <c r="H89" s="93"/>
      <c r="I89" s="93"/>
      <c r="J89" s="93"/>
    </row>
    <row r="90" spans="1:10" ht="18.75" customHeight="1" thickBot="1">
      <c r="A90" s="229" t="s">
        <v>74</v>
      </c>
      <c r="B90" s="230"/>
      <c r="C90" s="230"/>
      <c r="D90" s="230"/>
      <c r="E90" s="230"/>
      <c r="F90" s="230"/>
      <c r="G90" s="230"/>
      <c r="H90" s="230"/>
      <c r="I90" s="230"/>
      <c r="J90" s="231"/>
    </row>
    <row r="91" spans="1:10" ht="18.75" customHeight="1" thickBot="1">
      <c r="A91" s="235" t="s">
        <v>75</v>
      </c>
      <c r="B91" s="236"/>
      <c r="C91" s="236"/>
      <c r="D91" s="236"/>
      <c r="E91" s="236"/>
      <c r="F91" s="236"/>
      <c r="G91" s="236"/>
      <c r="H91" s="236"/>
      <c r="I91" s="236"/>
      <c r="J91" s="237"/>
    </row>
    <row r="92" spans="1:10" ht="18.75" customHeight="1">
      <c r="A92" s="238"/>
      <c r="B92" s="239"/>
      <c r="C92" s="239"/>
      <c r="D92" s="239"/>
      <c r="E92" s="239"/>
      <c r="F92" s="239"/>
      <c r="G92" s="239"/>
      <c r="H92" s="239"/>
      <c r="I92" s="239"/>
      <c r="J92" s="240"/>
    </row>
    <row r="93" spans="1:10" ht="18.75" customHeight="1">
      <c r="A93" s="214"/>
      <c r="B93" s="88"/>
      <c r="C93" s="88"/>
      <c r="D93" s="88"/>
      <c r="E93" s="88"/>
      <c r="F93" s="88"/>
      <c r="G93" s="88"/>
      <c r="H93" s="88"/>
      <c r="I93" s="88"/>
      <c r="J93" s="89"/>
    </row>
    <row r="94" spans="1:10" ht="18.75" customHeight="1">
      <c r="A94" s="214"/>
      <c r="B94" s="88"/>
      <c r="C94" s="88"/>
      <c r="D94" s="88"/>
      <c r="E94" s="88"/>
      <c r="F94" s="88"/>
      <c r="G94" s="88"/>
      <c r="H94" s="88"/>
      <c r="I94" s="88"/>
      <c r="J94" s="89"/>
    </row>
    <row r="95" spans="1:10" ht="18.75" customHeight="1" thickBot="1">
      <c r="A95" s="225"/>
      <c r="B95" s="91"/>
      <c r="C95" s="91"/>
      <c r="D95" s="91"/>
      <c r="E95" s="91"/>
      <c r="F95" s="91"/>
      <c r="G95" s="91"/>
      <c r="H95" s="91"/>
      <c r="I95" s="91"/>
      <c r="J95" s="92"/>
    </row>
    <row r="96" spans="1:10" ht="18.75" customHeight="1" thickBot="1">
      <c r="A96" s="235" t="s">
        <v>76</v>
      </c>
      <c r="B96" s="236"/>
      <c r="C96" s="236"/>
      <c r="D96" s="236"/>
      <c r="E96" s="236"/>
      <c r="F96" s="236"/>
      <c r="G96" s="236"/>
      <c r="H96" s="236"/>
      <c r="I96" s="236"/>
      <c r="J96" s="237"/>
    </row>
    <row r="97" spans="1:10" ht="18.75" customHeight="1">
      <c r="A97" s="238"/>
      <c r="B97" s="239"/>
      <c r="C97" s="239"/>
      <c r="D97" s="239"/>
      <c r="E97" s="239"/>
      <c r="F97" s="239"/>
      <c r="G97" s="239"/>
      <c r="H97" s="239"/>
      <c r="I97" s="239"/>
      <c r="J97" s="240"/>
    </row>
    <row r="98" spans="1:10" ht="18.75" customHeight="1">
      <c r="A98" s="214"/>
      <c r="B98" s="88"/>
      <c r="C98" s="88"/>
      <c r="D98" s="88"/>
      <c r="E98" s="88"/>
      <c r="F98" s="88"/>
      <c r="G98" s="88"/>
      <c r="H98" s="88"/>
      <c r="I98" s="88"/>
      <c r="J98" s="89"/>
    </row>
    <row r="99" spans="1:10" ht="18.75" customHeight="1">
      <c r="A99" s="214"/>
      <c r="B99" s="88"/>
      <c r="C99" s="88"/>
      <c r="D99" s="60"/>
      <c r="E99" s="60"/>
      <c r="F99" s="60"/>
      <c r="G99" s="60"/>
      <c r="H99" s="60"/>
      <c r="I99" s="60"/>
      <c r="J99" s="61"/>
    </row>
    <row r="100" spans="1:10" ht="18.75" customHeight="1">
      <c r="A100" s="59"/>
      <c r="B100" s="60"/>
      <c r="C100" s="60"/>
      <c r="D100" s="60"/>
      <c r="E100" s="60"/>
      <c r="F100" s="60"/>
      <c r="G100" s="60"/>
      <c r="H100" s="60"/>
      <c r="I100" s="60"/>
      <c r="J100" s="61"/>
    </row>
    <row r="101" spans="1:10" ht="18.75" customHeight="1">
      <c r="A101" s="214"/>
      <c r="B101" s="88"/>
      <c r="C101" s="88"/>
      <c r="D101" s="88"/>
      <c r="E101" s="88"/>
      <c r="F101" s="88"/>
      <c r="G101" s="88"/>
      <c r="H101" s="88"/>
      <c r="I101" s="88"/>
      <c r="J101" s="89"/>
    </row>
    <row r="102" spans="1:10" ht="18.75" customHeight="1" thickBot="1">
      <c r="A102" s="225"/>
      <c r="B102" s="91"/>
      <c r="C102" s="91"/>
      <c r="D102" s="91"/>
      <c r="E102" s="91"/>
      <c r="F102" s="91"/>
      <c r="G102" s="91"/>
      <c r="H102" s="91"/>
      <c r="I102" s="91"/>
      <c r="J102" s="92"/>
    </row>
    <row r="103" spans="1:10" ht="18.75" customHeight="1" thickBot="1">
      <c r="A103" s="214"/>
      <c r="B103" s="88"/>
      <c r="C103" s="88"/>
      <c r="D103" s="88"/>
      <c r="E103" s="88"/>
      <c r="F103" s="88"/>
      <c r="G103" s="88"/>
      <c r="H103" s="88"/>
      <c r="I103" s="88"/>
      <c r="J103" s="89"/>
    </row>
    <row r="104" spans="1:10" ht="18.75" customHeight="1" thickBot="1">
      <c r="A104" s="229" t="s">
        <v>77</v>
      </c>
      <c r="B104" s="230"/>
      <c r="C104" s="230"/>
      <c r="D104" s="230"/>
      <c r="E104" s="230"/>
      <c r="F104" s="230"/>
      <c r="G104" s="230"/>
      <c r="H104" s="230"/>
      <c r="I104" s="230"/>
      <c r="J104" s="231"/>
    </row>
    <row r="105" spans="1:10" ht="53.25" customHeight="1" thickBot="1">
      <c r="A105" s="235" t="s">
        <v>78</v>
      </c>
      <c r="B105" s="236"/>
      <c r="C105" s="236"/>
      <c r="D105" s="236"/>
      <c r="E105" s="236"/>
      <c r="F105" s="236"/>
      <c r="G105" s="180"/>
      <c r="H105" s="21" t="s">
        <v>15</v>
      </c>
      <c r="I105" s="21" t="s">
        <v>79</v>
      </c>
      <c r="J105" s="22" t="s">
        <v>80</v>
      </c>
    </row>
    <row r="106" spans="1:10" ht="18.75" customHeight="1" thickBot="1">
      <c r="A106" s="238"/>
      <c r="B106" s="239"/>
      <c r="C106" s="239"/>
      <c r="D106" s="239"/>
      <c r="E106" s="239"/>
      <c r="F106" s="239"/>
      <c r="G106" s="241"/>
      <c r="H106" s="23"/>
      <c r="I106" s="25"/>
      <c r="J106" s="26">
        <f>(H106*I106)/60</f>
        <v>0</v>
      </c>
    </row>
    <row r="107" spans="1:10" ht="48" customHeight="1" thickBot="1">
      <c r="A107" s="242" t="s">
        <v>81</v>
      </c>
      <c r="B107" s="243"/>
      <c r="C107" s="243"/>
      <c r="D107" s="243"/>
      <c r="E107" s="243"/>
      <c r="F107" s="243"/>
      <c r="G107" s="244"/>
      <c r="H107" s="48" t="s">
        <v>15</v>
      </c>
      <c r="I107" s="48" t="s">
        <v>79</v>
      </c>
      <c r="J107" s="22" t="s">
        <v>80</v>
      </c>
    </row>
    <row r="108" spans="1:10" ht="19.149999999999999" customHeight="1">
      <c r="A108" s="97" t="s">
        <v>82</v>
      </c>
      <c r="B108" s="98"/>
      <c r="C108" s="98"/>
      <c r="D108" s="98"/>
      <c r="E108" s="98"/>
      <c r="F108" s="98"/>
      <c r="G108" s="99"/>
      <c r="H108" s="39"/>
      <c r="I108" s="46"/>
      <c r="J108" s="37">
        <f t="shared" ref="J108:J112" si="3">(H108*I108)/60</f>
        <v>0</v>
      </c>
    </row>
    <row r="109" spans="1:10" ht="19.149999999999999" customHeight="1">
      <c r="A109" s="97" t="s">
        <v>83</v>
      </c>
      <c r="B109" s="98"/>
      <c r="C109" s="98"/>
      <c r="D109" s="98"/>
      <c r="E109" s="98"/>
      <c r="F109" s="98"/>
      <c r="G109" s="99"/>
      <c r="H109" s="39"/>
      <c r="I109" s="46"/>
      <c r="J109" s="37">
        <f t="shared" si="3"/>
        <v>0</v>
      </c>
    </row>
    <row r="110" spans="1:10" ht="19.149999999999999" customHeight="1">
      <c r="A110" s="97" t="s">
        <v>84</v>
      </c>
      <c r="B110" s="98"/>
      <c r="C110" s="98"/>
      <c r="D110" s="98"/>
      <c r="E110" s="98"/>
      <c r="F110" s="98"/>
      <c r="G110" s="99"/>
      <c r="H110" s="39"/>
      <c r="I110" s="46"/>
      <c r="J110" s="37">
        <f t="shared" si="3"/>
        <v>0</v>
      </c>
    </row>
    <row r="111" spans="1:10" ht="19.149999999999999" customHeight="1">
      <c r="A111" s="97" t="s">
        <v>85</v>
      </c>
      <c r="B111" s="98"/>
      <c r="C111" s="98"/>
      <c r="D111" s="98"/>
      <c r="E111" s="98"/>
      <c r="F111" s="98"/>
      <c r="G111" s="99"/>
      <c r="H111" s="39"/>
      <c r="I111" s="46"/>
      <c r="J111" s="37">
        <f t="shared" ref="J111" si="4">(H111*I111)/60</f>
        <v>0</v>
      </c>
    </row>
    <row r="112" spans="1:10" ht="19.5" customHeight="1" thickBot="1">
      <c r="A112" s="97" t="s">
        <v>86</v>
      </c>
      <c r="B112" s="98"/>
      <c r="C112" s="98"/>
      <c r="D112" s="98"/>
      <c r="E112" s="98"/>
      <c r="F112" s="98"/>
      <c r="G112" s="99"/>
      <c r="H112" s="39"/>
      <c r="I112" s="46"/>
      <c r="J112" s="37">
        <f t="shared" si="3"/>
        <v>0</v>
      </c>
    </row>
    <row r="113" spans="1:10" ht="18" customHeight="1" thickBot="1">
      <c r="A113" s="248" t="s">
        <v>21</v>
      </c>
      <c r="B113" s="249"/>
      <c r="C113" s="249"/>
      <c r="D113" s="249"/>
      <c r="E113" s="249"/>
      <c r="F113" s="249"/>
      <c r="G113" s="250"/>
      <c r="H113" s="69">
        <f>SUM(H108:H110)</f>
        <v>0</v>
      </c>
      <c r="I113" s="70">
        <f>SUM(I108:I112)</f>
        <v>0</v>
      </c>
      <c r="J113" s="71">
        <f>SUM(J108:J108)</f>
        <v>0</v>
      </c>
    </row>
    <row r="114" spans="1:10" ht="49.5" customHeight="1" thickBot="1">
      <c r="A114" s="251" t="s">
        <v>87</v>
      </c>
      <c r="B114" s="252"/>
      <c r="C114" s="252"/>
      <c r="D114" s="252"/>
      <c r="E114" s="252"/>
      <c r="F114" s="252"/>
      <c r="G114" s="178"/>
      <c r="H114" s="38" t="s">
        <v>15</v>
      </c>
      <c r="I114" s="21" t="s">
        <v>79</v>
      </c>
      <c r="J114" s="22" t="s">
        <v>80</v>
      </c>
    </row>
    <row r="115" spans="1:10" ht="24.95" customHeight="1">
      <c r="A115" s="253"/>
      <c r="B115" s="254"/>
      <c r="C115" s="254"/>
      <c r="D115" s="254"/>
      <c r="E115" s="254"/>
      <c r="F115" s="254"/>
      <c r="G115" s="255"/>
      <c r="H115" s="39"/>
      <c r="I115" s="46"/>
      <c r="J115" s="37">
        <f>(H115*I115)/60</f>
        <v>0</v>
      </c>
    </row>
    <row r="116" spans="1:10" ht="24.95" customHeight="1">
      <c r="A116" s="256"/>
      <c r="B116" s="256"/>
      <c r="C116" s="256"/>
      <c r="D116" s="256"/>
      <c r="E116" s="256"/>
      <c r="F116" s="256"/>
      <c r="G116" s="257"/>
      <c r="H116" s="50"/>
      <c r="I116" s="46"/>
      <c r="J116" s="37">
        <f t="shared" ref="J116:J157" si="5">(H116*I116)/60</f>
        <v>0</v>
      </c>
    </row>
    <row r="117" spans="1:10" ht="24.95" customHeight="1">
      <c r="A117" s="245"/>
      <c r="B117" s="246"/>
      <c r="C117" s="246"/>
      <c r="D117" s="246"/>
      <c r="E117" s="246"/>
      <c r="F117" s="246"/>
      <c r="G117" s="247"/>
      <c r="H117" s="39"/>
      <c r="I117" s="46"/>
      <c r="J117" s="37">
        <f t="shared" si="5"/>
        <v>0</v>
      </c>
    </row>
    <row r="118" spans="1:10" ht="24.95" customHeight="1">
      <c r="A118" s="261"/>
      <c r="B118" s="262"/>
      <c r="C118" s="262"/>
      <c r="D118" s="262"/>
      <c r="E118" s="262"/>
      <c r="F118" s="262"/>
      <c r="G118" s="263"/>
      <c r="H118" s="39"/>
      <c r="I118" s="46"/>
      <c r="J118" s="37">
        <f t="shared" si="5"/>
        <v>0</v>
      </c>
    </row>
    <row r="119" spans="1:10" ht="24.95" customHeight="1">
      <c r="A119" s="245"/>
      <c r="B119" s="246"/>
      <c r="C119" s="246"/>
      <c r="D119" s="246"/>
      <c r="E119" s="246"/>
      <c r="F119" s="246"/>
      <c r="G119" s="247"/>
      <c r="H119" s="39"/>
      <c r="I119" s="46"/>
      <c r="J119" s="37">
        <f t="shared" si="5"/>
        <v>0</v>
      </c>
    </row>
    <row r="120" spans="1:10" ht="24.95" customHeight="1">
      <c r="A120" s="245"/>
      <c r="B120" s="246"/>
      <c r="C120" s="246"/>
      <c r="D120" s="246"/>
      <c r="E120" s="246"/>
      <c r="F120" s="246"/>
      <c r="G120" s="247"/>
      <c r="H120" s="39"/>
      <c r="I120" s="46"/>
      <c r="J120" s="37">
        <f t="shared" si="5"/>
        <v>0</v>
      </c>
    </row>
    <row r="121" spans="1:10" ht="24.95" customHeight="1">
      <c r="A121" s="245"/>
      <c r="B121" s="246"/>
      <c r="C121" s="246"/>
      <c r="D121" s="246"/>
      <c r="E121" s="246"/>
      <c r="F121" s="246"/>
      <c r="G121" s="247"/>
      <c r="H121" s="39"/>
      <c r="I121" s="46"/>
      <c r="J121" s="37">
        <f t="shared" si="5"/>
        <v>0</v>
      </c>
    </row>
    <row r="122" spans="1:10" ht="24.95" customHeight="1">
      <c r="A122" s="245"/>
      <c r="B122" s="246"/>
      <c r="C122" s="246"/>
      <c r="D122" s="246"/>
      <c r="E122" s="246"/>
      <c r="F122" s="246"/>
      <c r="G122" s="247"/>
      <c r="H122" s="39"/>
      <c r="I122" s="46"/>
      <c r="J122" s="37">
        <f t="shared" si="5"/>
        <v>0</v>
      </c>
    </row>
    <row r="123" spans="1:10" ht="24.95" customHeight="1">
      <c r="A123" s="245"/>
      <c r="B123" s="246"/>
      <c r="C123" s="246"/>
      <c r="D123" s="246"/>
      <c r="E123" s="246"/>
      <c r="F123" s="246"/>
      <c r="G123" s="247"/>
      <c r="H123" s="39"/>
      <c r="I123" s="46"/>
      <c r="J123" s="37">
        <f t="shared" si="5"/>
        <v>0</v>
      </c>
    </row>
    <row r="124" spans="1:10" ht="24.95" customHeight="1">
      <c r="A124" s="245"/>
      <c r="B124" s="246"/>
      <c r="C124" s="246"/>
      <c r="D124" s="246"/>
      <c r="E124" s="246"/>
      <c r="F124" s="246"/>
      <c r="G124" s="247"/>
      <c r="H124" s="39"/>
      <c r="I124" s="46"/>
      <c r="J124" s="37">
        <f t="shared" si="5"/>
        <v>0</v>
      </c>
    </row>
    <row r="125" spans="1:10" ht="24.95" customHeight="1">
      <c r="A125" s="245"/>
      <c r="B125" s="246"/>
      <c r="C125" s="246"/>
      <c r="D125" s="246"/>
      <c r="E125" s="246"/>
      <c r="F125" s="246"/>
      <c r="G125" s="247"/>
      <c r="H125" s="39"/>
      <c r="I125" s="46"/>
      <c r="J125" s="37">
        <f t="shared" si="5"/>
        <v>0</v>
      </c>
    </row>
    <row r="126" spans="1:10" ht="24.95" customHeight="1">
      <c r="A126" s="245"/>
      <c r="B126" s="246"/>
      <c r="C126" s="246"/>
      <c r="D126" s="246"/>
      <c r="E126" s="246"/>
      <c r="F126" s="246"/>
      <c r="G126" s="247"/>
      <c r="H126" s="39"/>
      <c r="I126" s="46"/>
      <c r="J126" s="37">
        <f t="shared" si="5"/>
        <v>0</v>
      </c>
    </row>
    <row r="127" spans="1:10" ht="24.95" customHeight="1">
      <c r="A127" s="245"/>
      <c r="B127" s="246"/>
      <c r="C127" s="246"/>
      <c r="D127" s="246"/>
      <c r="E127" s="246"/>
      <c r="F127" s="246"/>
      <c r="G127" s="247"/>
      <c r="H127" s="39"/>
      <c r="I127" s="46"/>
      <c r="J127" s="37">
        <f t="shared" si="5"/>
        <v>0</v>
      </c>
    </row>
    <row r="128" spans="1:10" ht="24.95" customHeight="1">
      <c r="A128" s="245"/>
      <c r="B128" s="246"/>
      <c r="C128" s="246"/>
      <c r="D128" s="246"/>
      <c r="E128" s="246"/>
      <c r="F128" s="246"/>
      <c r="G128" s="247"/>
      <c r="H128" s="39"/>
      <c r="I128" s="46"/>
      <c r="J128" s="37">
        <f t="shared" si="5"/>
        <v>0</v>
      </c>
    </row>
    <row r="129" spans="1:10" ht="24.95" customHeight="1">
      <c r="A129" s="245"/>
      <c r="B129" s="246"/>
      <c r="C129" s="246"/>
      <c r="D129" s="246"/>
      <c r="E129" s="246"/>
      <c r="F129" s="246"/>
      <c r="G129" s="247"/>
      <c r="H129" s="39"/>
      <c r="I129" s="46"/>
      <c r="J129" s="37">
        <f t="shared" si="5"/>
        <v>0</v>
      </c>
    </row>
    <row r="130" spans="1:10" ht="24.95" customHeight="1">
      <c r="A130" s="258"/>
      <c r="B130" s="259"/>
      <c r="C130" s="259"/>
      <c r="D130" s="259"/>
      <c r="E130" s="259"/>
      <c r="F130" s="259"/>
      <c r="G130" s="260"/>
      <c r="H130" s="39"/>
      <c r="I130" s="46"/>
      <c r="J130" s="37">
        <f t="shared" si="5"/>
        <v>0</v>
      </c>
    </row>
    <row r="131" spans="1:10" ht="24.95" customHeight="1">
      <c r="A131" s="258"/>
      <c r="B131" s="259"/>
      <c r="C131" s="259"/>
      <c r="D131" s="259"/>
      <c r="E131" s="259"/>
      <c r="F131" s="259"/>
      <c r="G131" s="260"/>
      <c r="H131" s="39"/>
      <c r="I131" s="46"/>
      <c r="J131" s="37">
        <f t="shared" si="5"/>
        <v>0</v>
      </c>
    </row>
    <row r="132" spans="1:10" ht="24.95" customHeight="1">
      <c r="A132" s="245"/>
      <c r="B132" s="246"/>
      <c r="C132" s="246"/>
      <c r="D132" s="246"/>
      <c r="E132" s="246"/>
      <c r="F132" s="246"/>
      <c r="G132" s="247"/>
      <c r="H132" s="39"/>
      <c r="I132" s="46"/>
      <c r="J132" s="37">
        <f t="shared" si="5"/>
        <v>0</v>
      </c>
    </row>
    <row r="133" spans="1:10" ht="24.95" customHeight="1">
      <c r="A133" s="245"/>
      <c r="B133" s="246"/>
      <c r="C133" s="246"/>
      <c r="D133" s="246"/>
      <c r="E133" s="246"/>
      <c r="F133" s="246"/>
      <c r="G133" s="247"/>
      <c r="H133" s="39"/>
      <c r="I133" s="46"/>
      <c r="J133" s="37">
        <f t="shared" si="5"/>
        <v>0</v>
      </c>
    </row>
    <row r="134" spans="1:10" ht="24.95" customHeight="1">
      <c r="A134" s="245"/>
      <c r="B134" s="246"/>
      <c r="C134" s="246"/>
      <c r="D134" s="246"/>
      <c r="E134" s="246"/>
      <c r="F134" s="246"/>
      <c r="G134" s="247"/>
      <c r="H134" s="39"/>
      <c r="I134" s="46"/>
      <c r="J134" s="37">
        <f t="shared" si="5"/>
        <v>0</v>
      </c>
    </row>
    <row r="135" spans="1:10" ht="24.95" customHeight="1">
      <c r="A135" s="245"/>
      <c r="B135" s="246"/>
      <c r="C135" s="246"/>
      <c r="D135" s="246"/>
      <c r="E135" s="246"/>
      <c r="F135" s="246"/>
      <c r="G135" s="247"/>
      <c r="H135" s="39"/>
      <c r="I135" s="46"/>
      <c r="J135" s="37">
        <f t="shared" si="5"/>
        <v>0</v>
      </c>
    </row>
    <row r="136" spans="1:10" ht="24.95" customHeight="1">
      <c r="A136" s="245"/>
      <c r="B136" s="246"/>
      <c r="C136" s="246"/>
      <c r="D136" s="246"/>
      <c r="E136" s="246"/>
      <c r="F136" s="246"/>
      <c r="G136" s="247"/>
      <c r="H136" s="39"/>
      <c r="I136" s="46"/>
      <c r="J136" s="37">
        <f t="shared" si="5"/>
        <v>0</v>
      </c>
    </row>
    <row r="137" spans="1:10" ht="24.6" customHeight="1">
      <c r="A137" s="245"/>
      <c r="B137" s="246"/>
      <c r="C137" s="246"/>
      <c r="D137" s="246"/>
      <c r="E137" s="246"/>
      <c r="F137" s="246"/>
      <c r="G137" s="247"/>
      <c r="H137" s="39"/>
      <c r="I137" s="46"/>
      <c r="J137" s="37">
        <f t="shared" si="5"/>
        <v>0</v>
      </c>
    </row>
    <row r="138" spans="1:10" ht="24.6" customHeight="1">
      <c r="A138" s="245"/>
      <c r="B138" s="246"/>
      <c r="C138" s="246"/>
      <c r="D138" s="246"/>
      <c r="E138" s="246"/>
      <c r="F138" s="246"/>
      <c r="G138" s="247"/>
      <c r="H138" s="39"/>
      <c r="I138" s="46"/>
      <c r="J138" s="37">
        <f t="shared" si="5"/>
        <v>0</v>
      </c>
    </row>
    <row r="139" spans="1:10" ht="24.6" customHeight="1">
      <c r="A139" s="245"/>
      <c r="B139" s="246"/>
      <c r="C139" s="246"/>
      <c r="D139" s="246"/>
      <c r="E139" s="246"/>
      <c r="F139" s="246"/>
      <c r="G139" s="247"/>
      <c r="H139" s="39"/>
      <c r="I139" s="46"/>
      <c r="J139" s="37">
        <f t="shared" si="5"/>
        <v>0</v>
      </c>
    </row>
    <row r="140" spans="1:10" ht="24.6" customHeight="1">
      <c r="A140" s="245"/>
      <c r="B140" s="246"/>
      <c r="C140" s="246"/>
      <c r="D140" s="246"/>
      <c r="E140" s="246"/>
      <c r="F140" s="246"/>
      <c r="G140" s="247"/>
      <c r="H140" s="39"/>
      <c r="I140" s="46"/>
      <c r="J140" s="37">
        <f t="shared" si="5"/>
        <v>0</v>
      </c>
    </row>
    <row r="141" spans="1:10" ht="24.6" customHeight="1">
      <c r="A141" s="245"/>
      <c r="B141" s="246"/>
      <c r="C141" s="246"/>
      <c r="D141" s="246"/>
      <c r="E141" s="246"/>
      <c r="F141" s="246"/>
      <c r="G141" s="247"/>
      <c r="H141" s="39"/>
      <c r="I141" s="46"/>
      <c r="J141" s="37">
        <f t="shared" si="5"/>
        <v>0</v>
      </c>
    </row>
    <row r="142" spans="1:10" ht="24.6" customHeight="1">
      <c r="A142" s="245"/>
      <c r="B142" s="246"/>
      <c r="C142" s="246"/>
      <c r="D142" s="246"/>
      <c r="E142" s="246"/>
      <c r="F142" s="246"/>
      <c r="G142" s="247"/>
      <c r="H142" s="39"/>
      <c r="I142" s="46"/>
      <c r="J142" s="37">
        <f t="shared" si="5"/>
        <v>0</v>
      </c>
    </row>
    <row r="143" spans="1:10" ht="24.6" customHeight="1">
      <c r="A143" s="245"/>
      <c r="B143" s="246"/>
      <c r="C143" s="246"/>
      <c r="D143" s="246"/>
      <c r="E143" s="246"/>
      <c r="F143" s="246"/>
      <c r="G143" s="247"/>
      <c r="H143" s="39"/>
      <c r="I143" s="46"/>
      <c r="J143" s="37">
        <f t="shared" si="5"/>
        <v>0</v>
      </c>
    </row>
    <row r="144" spans="1:10" ht="24.6" customHeight="1">
      <c r="A144" s="245"/>
      <c r="B144" s="246"/>
      <c r="C144" s="246"/>
      <c r="D144" s="246"/>
      <c r="E144" s="246"/>
      <c r="F144" s="246"/>
      <c r="G144" s="247"/>
      <c r="H144" s="39"/>
      <c r="I144" s="46"/>
      <c r="J144" s="37">
        <f t="shared" si="5"/>
        <v>0</v>
      </c>
    </row>
    <row r="145" spans="1:10" ht="24.6" customHeight="1">
      <c r="A145" s="245"/>
      <c r="B145" s="246"/>
      <c r="C145" s="246"/>
      <c r="D145" s="246"/>
      <c r="E145" s="246"/>
      <c r="F145" s="246"/>
      <c r="G145" s="247"/>
      <c r="H145" s="39"/>
      <c r="I145" s="46"/>
      <c r="J145" s="37">
        <f t="shared" si="5"/>
        <v>0</v>
      </c>
    </row>
    <row r="146" spans="1:10" ht="24.95" hidden="1" customHeight="1">
      <c r="A146" s="258"/>
      <c r="B146" s="259"/>
      <c r="C146" s="259"/>
      <c r="D146" s="259"/>
      <c r="E146" s="259"/>
      <c r="F146" s="259"/>
      <c r="G146" s="260"/>
      <c r="H146" s="39"/>
      <c r="I146" s="46">
        <v>15</v>
      </c>
      <c r="J146" s="37">
        <f t="shared" si="5"/>
        <v>0</v>
      </c>
    </row>
    <row r="147" spans="1:10" ht="24.95" hidden="1" customHeight="1">
      <c r="A147" s="258"/>
      <c r="B147" s="259"/>
      <c r="C147" s="259"/>
      <c r="D147" s="259"/>
      <c r="E147" s="259"/>
      <c r="F147" s="259"/>
      <c r="G147" s="260"/>
      <c r="H147" s="39"/>
      <c r="I147" s="46">
        <v>15</v>
      </c>
      <c r="J147" s="37">
        <f t="shared" si="5"/>
        <v>0</v>
      </c>
    </row>
    <row r="148" spans="1:10" ht="24.95" hidden="1" customHeight="1">
      <c r="A148" s="258"/>
      <c r="B148" s="259"/>
      <c r="C148" s="259"/>
      <c r="D148" s="259"/>
      <c r="E148" s="259"/>
      <c r="F148" s="259"/>
      <c r="G148" s="260"/>
      <c r="H148" s="39"/>
      <c r="I148" s="46">
        <v>15</v>
      </c>
      <c r="J148" s="37">
        <f t="shared" si="5"/>
        <v>0</v>
      </c>
    </row>
    <row r="149" spans="1:10" ht="24.95" hidden="1" customHeight="1">
      <c r="A149" s="261"/>
      <c r="B149" s="262"/>
      <c r="C149" s="262"/>
      <c r="D149" s="262"/>
      <c r="E149" s="262"/>
      <c r="F149" s="262"/>
      <c r="G149" s="263"/>
      <c r="H149" s="39"/>
      <c r="I149" s="46">
        <v>15</v>
      </c>
      <c r="J149" s="37">
        <f t="shared" si="5"/>
        <v>0</v>
      </c>
    </row>
    <row r="150" spans="1:10" ht="24.95" hidden="1" customHeight="1">
      <c r="A150" s="264"/>
      <c r="B150" s="264"/>
      <c r="C150" s="264"/>
      <c r="D150" s="264"/>
      <c r="E150" s="264"/>
      <c r="F150" s="264"/>
      <c r="G150" s="265"/>
      <c r="H150" s="39"/>
      <c r="I150" s="46">
        <v>15</v>
      </c>
      <c r="J150" s="37">
        <f t="shared" si="5"/>
        <v>0</v>
      </c>
    </row>
    <row r="151" spans="1:10" ht="24.95" hidden="1" customHeight="1">
      <c r="A151" s="245"/>
      <c r="B151" s="246"/>
      <c r="C151" s="246"/>
      <c r="D151" s="246"/>
      <c r="E151" s="246"/>
      <c r="F151" s="246"/>
      <c r="G151" s="247"/>
      <c r="H151" s="39"/>
      <c r="I151" s="46">
        <v>15</v>
      </c>
      <c r="J151" s="37">
        <f t="shared" si="5"/>
        <v>0</v>
      </c>
    </row>
    <row r="152" spans="1:10" ht="24.95" hidden="1" customHeight="1">
      <c r="A152" s="258"/>
      <c r="B152" s="259"/>
      <c r="C152" s="259"/>
      <c r="D152" s="259"/>
      <c r="E152" s="259"/>
      <c r="F152" s="259"/>
      <c r="G152" s="260"/>
      <c r="H152" s="39"/>
      <c r="I152" s="46">
        <v>15</v>
      </c>
      <c r="J152" s="37">
        <f t="shared" si="5"/>
        <v>0</v>
      </c>
    </row>
    <row r="153" spans="1:10" ht="24.95" hidden="1" customHeight="1">
      <c r="A153" s="261"/>
      <c r="B153" s="262"/>
      <c r="C153" s="262"/>
      <c r="D153" s="262"/>
      <c r="E153" s="262"/>
      <c r="F153" s="262"/>
      <c r="G153" s="263"/>
      <c r="H153" s="39"/>
      <c r="I153" s="46">
        <v>15</v>
      </c>
      <c r="J153" s="37">
        <f t="shared" si="5"/>
        <v>0</v>
      </c>
    </row>
    <row r="154" spans="1:10" ht="24.95" hidden="1" customHeight="1">
      <c r="A154" s="266"/>
      <c r="B154" s="267"/>
      <c r="C154" s="267"/>
      <c r="D154" s="267"/>
      <c r="E154" s="267"/>
      <c r="F154" s="267"/>
      <c r="G154" s="268"/>
      <c r="H154" s="39"/>
      <c r="I154" s="46">
        <v>15</v>
      </c>
      <c r="J154" s="37">
        <f t="shared" si="5"/>
        <v>0</v>
      </c>
    </row>
    <row r="155" spans="1:10" ht="24.95" hidden="1" customHeight="1">
      <c r="A155" s="258"/>
      <c r="B155" s="259"/>
      <c r="C155" s="259"/>
      <c r="D155" s="259"/>
      <c r="E155" s="259"/>
      <c r="F155" s="259"/>
      <c r="G155" s="260"/>
      <c r="H155" s="39"/>
      <c r="I155" s="46">
        <v>15</v>
      </c>
      <c r="J155" s="37">
        <f t="shared" si="5"/>
        <v>0</v>
      </c>
    </row>
    <row r="156" spans="1:10" ht="24.95" hidden="1" customHeight="1">
      <c r="A156" s="245"/>
      <c r="B156" s="246"/>
      <c r="C156" s="246"/>
      <c r="D156" s="246"/>
      <c r="E156" s="246"/>
      <c r="F156" s="246"/>
      <c r="G156" s="247"/>
      <c r="H156" s="39"/>
      <c r="I156" s="46">
        <v>15</v>
      </c>
      <c r="J156" s="37">
        <f t="shared" si="5"/>
        <v>0</v>
      </c>
    </row>
    <row r="157" spans="1:10" ht="24.95" hidden="1" customHeight="1">
      <c r="A157" s="258"/>
      <c r="B157" s="259"/>
      <c r="C157" s="259"/>
      <c r="D157" s="259"/>
      <c r="E157" s="259"/>
      <c r="F157" s="259"/>
      <c r="G157" s="260"/>
      <c r="H157" s="39"/>
      <c r="I157" s="46">
        <v>15</v>
      </c>
      <c r="J157" s="37">
        <f t="shared" si="5"/>
        <v>0</v>
      </c>
    </row>
    <row r="158" spans="1:10" ht="18" customHeight="1" thickBot="1">
      <c r="A158" s="273" t="s">
        <v>21</v>
      </c>
      <c r="B158" s="274"/>
      <c r="C158" s="274"/>
      <c r="D158" s="274"/>
      <c r="E158" s="274"/>
      <c r="F158" s="274"/>
      <c r="G158" s="275"/>
      <c r="H158" s="40">
        <f>SUM(H115:H157)</f>
        <v>0</v>
      </c>
      <c r="I158" s="41">
        <f>SUM(I115:I157)</f>
        <v>180</v>
      </c>
      <c r="J158" s="42">
        <f>SUM(J115:J157)</f>
        <v>0</v>
      </c>
    </row>
    <row r="159" spans="1:10" ht="18" customHeight="1" thickBot="1">
      <c r="A159" s="93"/>
      <c r="B159" s="93"/>
      <c r="C159" s="93"/>
      <c r="D159" s="93"/>
      <c r="E159" s="93"/>
      <c r="F159" s="93"/>
      <c r="G159" s="93"/>
      <c r="H159" s="93"/>
      <c r="I159" s="93"/>
      <c r="J159" s="93"/>
    </row>
    <row r="160" spans="1:10" ht="18" customHeight="1">
      <c r="A160" s="276" t="s">
        <v>88</v>
      </c>
      <c r="B160" s="277"/>
      <c r="C160" s="277"/>
      <c r="D160" s="277"/>
      <c r="E160" s="277"/>
      <c r="F160" s="277"/>
      <c r="G160" s="277"/>
      <c r="H160" s="277"/>
      <c r="I160" s="277"/>
      <c r="J160" s="278"/>
    </row>
    <row r="161" spans="1:14" ht="18" customHeight="1">
      <c r="A161" s="269" t="s">
        <v>89</v>
      </c>
      <c r="B161" s="270"/>
      <c r="C161" s="270"/>
      <c r="D161" s="270"/>
      <c r="E161" s="270"/>
      <c r="F161" s="270"/>
      <c r="G161" s="270"/>
      <c r="H161" s="271"/>
      <c r="I161" s="110">
        <v>0</v>
      </c>
      <c r="J161" s="110"/>
    </row>
    <row r="162" spans="1:14" ht="18" customHeight="1">
      <c r="A162" s="269" t="s">
        <v>90</v>
      </c>
      <c r="B162" s="270"/>
      <c r="C162" s="270"/>
      <c r="D162" s="270"/>
      <c r="E162" s="270"/>
      <c r="F162" s="270"/>
      <c r="G162" s="270"/>
      <c r="H162" s="271"/>
      <c r="I162" s="110">
        <v>0</v>
      </c>
      <c r="J162" s="110"/>
    </row>
    <row r="163" spans="1:14" ht="18" customHeight="1">
      <c r="A163" s="269" t="s">
        <v>91</v>
      </c>
      <c r="B163" s="270"/>
      <c r="C163" s="270"/>
      <c r="D163" s="270"/>
      <c r="E163" s="270"/>
      <c r="F163" s="270"/>
      <c r="G163" s="270"/>
      <c r="H163" s="271"/>
      <c r="I163" s="272"/>
      <c r="J163" s="272"/>
    </row>
    <row r="164" spans="1:14" ht="18" customHeight="1">
      <c r="A164" s="107" t="s">
        <v>92</v>
      </c>
      <c r="B164" s="108"/>
      <c r="C164" s="108"/>
      <c r="D164" s="108"/>
      <c r="E164" s="108"/>
      <c r="F164" s="108"/>
      <c r="G164" s="108"/>
      <c r="H164" s="109"/>
      <c r="I164" s="272"/>
      <c r="J164" s="272"/>
    </row>
    <row r="165" spans="1:14" ht="18" customHeight="1">
      <c r="A165" s="107" t="s">
        <v>93</v>
      </c>
      <c r="B165" s="108"/>
      <c r="C165" s="108"/>
      <c r="D165" s="108"/>
      <c r="E165" s="108"/>
      <c r="F165" s="108"/>
      <c r="G165" s="108"/>
      <c r="H165" s="109"/>
      <c r="I165" s="272"/>
      <c r="J165" s="272"/>
    </row>
    <row r="166" spans="1:14" ht="18" customHeight="1">
      <c r="A166" s="107" t="s">
        <v>94</v>
      </c>
      <c r="B166" s="108"/>
      <c r="C166" s="108"/>
      <c r="D166" s="108"/>
      <c r="E166" s="108"/>
      <c r="F166" s="108"/>
      <c r="G166" s="108"/>
      <c r="H166" s="109"/>
      <c r="I166" s="272"/>
      <c r="J166" s="272"/>
    </row>
    <row r="167" spans="1:14" ht="18" customHeight="1">
      <c r="A167" s="289" t="s">
        <v>95</v>
      </c>
      <c r="B167" s="290"/>
      <c r="C167" s="290"/>
      <c r="D167" s="290"/>
      <c r="E167" s="290"/>
      <c r="F167" s="290"/>
      <c r="G167" s="290"/>
      <c r="H167" s="291"/>
      <c r="I167" s="132">
        <f>SUM(I161+I162+I164+I166+I163)/4*100</f>
        <v>0</v>
      </c>
      <c r="J167" s="132"/>
    </row>
    <row r="168" spans="1:14" ht="18" customHeight="1" thickBot="1">
      <c r="A168" s="279" t="s">
        <v>96</v>
      </c>
      <c r="B168" s="279"/>
      <c r="C168" s="279"/>
      <c r="D168" s="279"/>
      <c r="E168" s="279"/>
      <c r="F168" s="279"/>
      <c r="G168" s="279"/>
      <c r="H168" s="279"/>
      <c r="I168" s="279"/>
      <c r="J168" s="279"/>
      <c r="N168" s="1" t="s">
        <v>97</v>
      </c>
    </row>
    <row r="169" spans="1:14" ht="18" customHeight="1" thickBot="1">
      <c r="A169" s="276" t="s">
        <v>98</v>
      </c>
      <c r="B169" s="277"/>
      <c r="C169" s="277"/>
      <c r="D169" s="277"/>
      <c r="E169" s="277"/>
      <c r="F169" s="277"/>
      <c r="G169" s="277"/>
      <c r="H169" s="277"/>
      <c r="I169" s="277"/>
      <c r="J169" s="278"/>
    </row>
    <row r="170" spans="1:14" ht="30" customHeight="1" thickBot="1">
      <c r="A170" s="280" t="s">
        <v>99</v>
      </c>
      <c r="B170" s="281"/>
      <c r="C170" s="281"/>
      <c r="D170" s="281"/>
      <c r="E170" s="282"/>
      <c r="F170" s="283">
        <v>0</v>
      </c>
      <c r="G170" s="284"/>
      <c r="H170" s="284"/>
      <c r="I170" s="284"/>
      <c r="J170" s="285"/>
    </row>
    <row r="171" spans="1:14" ht="18" customHeight="1" thickBot="1">
      <c r="A171" s="286" t="s">
        <v>100</v>
      </c>
      <c r="B171" s="287"/>
      <c r="C171" s="287"/>
      <c r="D171" s="287"/>
      <c r="E171" s="288"/>
      <c r="F171" s="235" t="s">
        <v>101</v>
      </c>
      <c r="G171" s="236"/>
      <c r="H171" s="236"/>
      <c r="I171" s="236"/>
      <c r="J171" s="237"/>
    </row>
    <row r="172" spans="1:14" ht="18" customHeight="1" thickBot="1">
      <c r="A172" s="305" t="s">
        <v>102</v>
      </c>
      <c r="B172" s="306"/>
      <c r="C172" s="306"/>
      <c r="D172" s="306"/>
      <c r="E172" s="307"/>
      <c r="F172" s="308" t="s">
        <v>101</v>
      </c>
      <c r="G172" s="309"/>
      <c r="H172" s="309"/>
      <c r="I172" s="309"/>
      <c r="J172" s="310"/>
    </row>
    <row r="173" spans="1:14" ht="18" customHeight="1">
      <c r="A173" s="311" t="s">
        <v>103</v>
      </c>
      <c r="B173" s="312"/>
      <c r="C173" s="313"/>
      <c r="D173" s="314" t="s">
        <v>104</v>
      </c>
      <c r="E173" s="315"/>
      <c r="F173" s="314" t="s">
        <v>105</v>
      </c>
      <c r="G173" s="316"/>
      <c r="H173" s="315"/>
      <c r="I173" s="314" t="s">
        <v>30</v>
      </c>
      <c r="J173" s="317"/>
    </row>
    <row r="174" spans="1:14" ht="15.75" customHeight="1">
      <c r="A174" s="292" t="s">
        <v>106</v>
      </c>
      <c r="B174" s="293"/>
      <c r="C174" s="294"/>
      <c r="D174" s="295">
        <v>1</v>
      </c>
      <c r="E174" s="296"/>
      <c r="F174" s="295">
        <v>1</v>
      </c>
      <c r="G174" s="297"/>
      <c r="H174" s="296"/>
      <c r="I174" s="298">
        <f>(D174/F174)*100</f>
        <v>100</v>
      </c>
      <c r="J174" s="299"/>
    </row>
    <row r="175" spans="1:14" ht="18" customHeight="1">
      <c r="A175" s="292" t="s">
        <v>107</v>
      </c>
      <c r="B175" s="293"/>
      <c r="C175" s="294"/>
      <c r="D175" s="300">
        <v>0</v>
      </c>
      <c r="E175" s="301"/>
      <c r="F175" s="302">
        <v>0</v>
      </c>
      <c r="G175" s="303"/>
      <c r="H175" s="304"/>
      <c r="I175" s="298" t="e">
        <f t="shared" ref="I175" si="6">(D175/F175)*100</f>
        <v>#DIV/0!</v>
      </c>
      <c r="J175" s="299"/>
    </row>
    <row r="176" spans="1:14" ht="18" customHeight="1" thickBot="1">
      <c r="A176" s="292" t="s">
        <v>108</v>
      </c>
      <c r="B176" s="293"/>
      <c r="C176" s="294"/>
      <c r="D176" s="328">
        <v>0</v>
      </c>
      <c r="E176" s="329"/>
      <c r="F176" s="314"/>
      <c r="G176" s="316"/>
      <c r="H176" s="315"/>
      <c r="I176" s="298" t="str">
        <f>IFERROR((D176/F176)*100,"")</f>
        <v/>
      </c>
      <c r="J176" s="299"/>
    </row>
    <row r="177" spans="1:10" ht="18" customHeight="1" thickBot="1">
      <c r="A177" s="330" t="s">
        <v>21</v>
      </c>
      <c r="B177" s="331"/>
      <c r="C177" s="331"/>
      <c r="D177" s="331"/>
      <c r="E177" s="331"/>
      <c r="F177" s="331"/>
      <c r="G177" s="331"/>
      <c r="H177" s="332"/>
      <c r="I177" s="333" t="e">
        <f>SUM(I174:J176)/2</f>
        <v>#DIV/0!</v>
      </c>
      <c r="J177" s="334"/>
    </row>
    <row r="178" spans="1:10" ht="18" customHeight="1" thickBot="1">
      <c r="A178" s="279"/>
      <c r="B178" s="279"/>
      <c r="C178" s="279"/>
      <c r="D178" s="279"/>
      <c r="E178" s="279"/>
      <c r="F178" s="279"/>
      <c r="G178" s="279"/>
      <c r="H178" s="279"/>
      <c r="I178" s="279"/>
      <c r="J178" s="279"/>
    </row>
    <row r="179" spans="1:10" ht="18" customHeight="1" thickBot="1">
      <c r="A179" s="276" t="s">
        <v>109</v>
      </c>
      <c r="B179" s="277"/>
      <c r="C179" s="277"/>
      <c r="D179" s="277"/>
      <c r="E179" s="277"/>
      <c r="F179" s="277"/>
      <c r="G179" s="277"/>
      <c r="H179" s="277"/>
      <c r="I179" s="277"/>
      <c r="J179" s="278"/>
    </row>
    <row r="180" spans="1:10" ht="30" customHeight="1" thickBot="1">
      <c r="A180" s="280" t="s">
        <v>110</v>
      </c>
      <c r="B180" s="281"/>
      <c r="C180" s="281"/>
      <c r="D180" s="281"/>
      <c r="E180" s="282"/>
      <c r="F180" s="322"/>
      <c r="G180" s="323"/>
      <c r="H180" s="323"/>
      <c r="I180" s="323"/>
      <c r="J180" s="324"/>
    </row>
    <row r="181" spans="1:10" ht="18" customHeight="1" thickBot="1">
      <c r="A181" s="286" t="s">
        <v>111</v>
      </c>
      <c r="B181" s="287"/>
      <c r="C181" s="287"/>
      <c r="D181" s="287"/>
      <c r="E181" s="288"/>
      <c r="F181" s="325"/>
      <c r="G181" s="326"/>
      <c r="H181" s="326"/>
      <c r="I181" s="326"/>
      <c r="J181" s="327"/>
    </row>
    <row r="182" spans="1:10" ht="18" customHeight="1" thickBot="1">
      <c r="A182" s="364" t="s">
        <v>112</v>
      </c>
      <c r="B182" s="365"/>
      <c r="C182" s="365"/>
      <c r="D182" s="365"/>
      <c r="E182" s="366"/>
      <c r="F182" s="367" t="e">
        <f>(F181/F180)*100</f>
        <v>#DIV/0!</v>
      </c>
      <c r="G182" s="368"/>
      <c r="H182" s="368"/>
      <c r="I182" s="368"/>
      <c r="J182" s="369"/>
    </row>
    <row r="183" spans="1:10" ht="18" customHeight="1" thickBot="1">
      <c r="A183" s="54">
        <v>10</v>
      </c>
      <c r="B183" s="370" t="s">
        <v>113</v>
      </c>
      <c r="C183" s="370"/>
      <c r="D183" s="370"/>
      <c r="E183" s="371"/>
      <c r="F183" s="372" t="e">
        <f>IF(F182&gt;=A183,"CUMPLE","NO CUMPLE")</f>
        <v>#DIV/0!</v>
      </c>
      <c r="G183" s="373"/>
      <c r="H183" s="373"/>
      <c r="I183" s="373"/>
      <c r="J183" s="374"/>
    </row>
    <row r="184" spans="1:10" ht="18" customHeight="1" thickBot="1">
      <c r="A184" s="55">
        <v>10</v>
      </c>
      <c r="B184" s="236" t="s">
        <v>114</v>
      </c>
      <c r="C184" s="236"/>
      <c r="D184" s="236"/>
      <c r="E184" s="236"/>
      <c r="F184" s="236"/>
      <c r="G184" s="236"/>
      <c r="H184" s="236"/>
      <c r="I184" s="236"/>
      <c r="J184" s="237"/>
    </row>
    <row r="185" spans="1:10" ht="18" customHeight="1" thickBot="1">
      <c r="A185" s="251" t="s">
        <v>115</v>
      </c>
      <c r="B185" s="252"/>
      <c r="C185" s="178"/>
      <c r="D185" s="319" t="s">
        <v>116</v>
      </c>
      <c r="E185" s="320"/>
      <c r="F185" s="318" t="s">
        <v>117</v>
      </c>
      <c r="G185" s="319"/>
      <c r="H185" s="320"/>
      <c r="I185" s="318" t="s">
        <v>118</v>
      </c>
      <c r="J185" s="321"/>
    </row>
    <row r="186" spans="1:10" ht="18" customHeight="1">
      <c r="A186" s="375" t="s">
        <v>119</v>
      </c>
      <c r="B186" s="316"/>
      <c r="C186" s="315"/>
      <c r="D186" s="295">
        <v>0</v>
      </c>
      <c r="E186" s="296"/>
      <c r="F186" s="295">
        <v>0</v>
      </c>
      <c r="G186" s="297"/>
      <c r="H186" s="296"/>
      <c r="I186" s="298">
        <f>SUM(D186:H186)</f>
        <v>0</v>
      </c>
      <c r="J186" s="299"/>
    </row>
    <row r="187" spans="1:10" ht="18" customHeight="1">
      <c r="A187" s="292" t="s">
        <v>120</v>
      </c>
      <c r="B187" s="293"/>
      <c r="C187" s="294"/>
      <c r="D187" s="300">
        <v>0</v>
      </c>
      <c r="E187" s="301"/>
      <c r="F187" s="302"/>
      <c r="G187" s="303"/>
      <c r="H187" s="304"/>
      <c r="I187" s="298">
        <f t="shared" ref="I187" si="7">SUM(D187:H187)</f>
        <v>0</v>
      </c>
      <c r="J187" s="299"/>
    </row>
    <row r="188" spans="1:10" ht="18" customHeight="1" thickBot="1">
      <c r="A188" s="292" t="s">
        <v>121</v>
      </c>
      <c r="B188" s="293"/>
      <c r="C188" s="294"/>
      <c r="D188" s="328"/>
      <c r="E188" s="329"/>
      <c r="F188" s="314"/>
      <c r="G188" s="316"/>
      <c r="H188" s="315"/>
      <c r="I188" s="298"/>
      <c r="J188" s="299"/>
    </row>
    <row r="189" spans="1:10" ht="18" customHeight="1" thickBot="1">
      <c r="A189" s="345" t="s">
        <v>21</v>
      </c>
      <c r="B189" s="346"/>
      <c r="C189" s="346"/>
      <c r="D189" s="346"/>
      <c r="E189" s="346"/>
      <c r="F189" s="346"/>
      <c r="G189" s="346"/>
      <c r="H189" s="347"/>
      <c r="I189" s="333">
        <f>SUM(I186:J188)</f>
        <v>0</v>
      </c>
      <c r="J189" s="334"/>
    </row>
    <row r="190" spans="1:10" ht="18" customHeight="1" thickBot="1">
      <c r="A190" s="63"/>
      <c r="B190" s="236" t="s">
        <v>122</v>
      </c>
      <c r="C190" s="236"/>
      <c r="D190" s="236"/>
      <c r="E190" s="236"/>
      <c r="F190" s="236"/>
      <c r="G190" s="236"/>
      <c r="H190" s="236"/>
      <c r="I190" s="236"/>
      <c r="J190" s="237"/>
    </row>
    <row r="191" spans="1:10" ht="18" customHeight="1" thickBot="1">
      <c r="A191" s="251" t="s">
        <v>115</v>
      </c>
      <c r="B191" s="252"/>
      <c r="C191" s="178"/>
      <c r="D191" s="319" t="s">
        <v>116</v>
      </c>
      <c r="E191" s="320"/>
      <c r="F191" s="318" t="s">
        <v>117</v>
      </c>
      <c r="G191" s="319"/>
      <c r="H191" s="320"/>
      <c r="I191" s="318" t="s">
        <v>118</v>
      </c>
      <c r="J191" s="321"/>
    </row>
    <row r="192" spans="1:10" ht="15.75" customHeight="1">
      <c r="A192" s="375" t="s">
        <v>119</v>
      </c>
      <c r="B192" s="316"/>
      <c r="C192" s="315"/>
      <c r="D192" s="295">
        <v>0</v>
      </c>
      <c r="E192" s="296"/>
      <c r="F192" s="295"/>
      <c r="G192" s="297"/>
      <c r="H192" s="296"/>
      <c r="I192" s="298">
        <f>SUM(D192:H192)</f>
        <v>0</v>
      </c>
      <c r="J192" s="299"/>
    </row>
    <row r="193" spans="1:10" ht="18" customHeight="1">
      <c r="A193" s="292" t="s">
        <v>120</v>
      </c>
      <c r="B193" s="293"/>
      <c r="C193" s="294"/>
      <c r="D193" s="300"/>
      <c r="E193" s="301"/>
      <c r="F193" s="302"/>
      <c r="G193" s="303"/>
      <c r="H193" s="304"/>
      <c r="I193" s="298">
        <f t="shared" ref="I193:I194" si="8">SUM(D193:H193)</f>
        <v>0</v>
      </c>
      <c r="J193" s="299"/>
    </row>
    <row r="194" spans="1:10" ht="18" customHeight="1" thickBot="1">
      <c r="A194" s="292" t="s">
        <v>121</v>
      </c>
      <c r="B194" s="293"/>
      <c r="C194" s="294"/>
      <c r="D194" s="328">
        <v>0</v>
      </c>
      <c r="E194" s="329"/>
      <c r="F194" s="314"/>
      <c r="G194" s="316"/>
      <c r="H194" s="315"/>
      <c r="I194" s="298">
        <f t="shared" si="8"/>
        <v>0</v>
      </c>
      <c r="J194" s="299"/>
    </row>
    <row r="195" spans="1:10" ht="18" customHeight="1" thickBot="1">
      <c r="A195" s="345" t="s">
        <v>21</v>
      </c>
      <c r="B195" s="346"/>
      <c r="C195" s="346"/>
      <c r="D195" s="346"/>
      <c r="E195" s="346"/>
      <c r="F195" s="346"/>
      <c r="G195" s="346"/>
      <c r="H195" s="347"/>
      <c r="I195" s="333">
        <f>SUM(I192:J194)</f>
        <v>0</v>
      </c>
      <c r="J195" s="334"/>
    </row>
    <row r="196" spans="1:10" ht="18" customHeight="1" thickBot="1">
      <c r="A196" s="348"/>
      <c r="B196" s="348"/>
      <c r="C196" s="348"/>
      <c r="D196" s="348"/>
      <c r="E196" s="348"/>
      <c r="F196" s="348"/>
      <c r="G196" s="348"/>
      <c r="H196" s="348"/>
      <c r="I196" s="348"/>
      <c r="J196" s="348"/>
    </row>
    <row r="197" spans="1:10" ht="14.25" customHeight="1" thickBot="1">
      <c r="A197" s="361" t="s">
        <v>123</v>
      </c>
      <c r="B197" s="362"/>
      <c r="C197" s="362"/>
      <c r="D197" s="362"/>
      <c r="E197" s="362"/>
      <c r="F197" s="362"/>
      <c r="G197" s="362"/>
      <c r="H197" s="362"/>
      <c r="I197" s="362"/>
      <c r="J197" s="363"/>
    </row>
    <row r="198" spans="1:10" ht="14.25" customHeight="1">
      <c r="A198" s="311" t="s">
        <v>27</v>
      </c>
      <c r="B198" s="312"/>
      <c r="C198" s="313"/>
      <c r="D198" s="314" t="s">
        <v>29</v>
      </c>
      <c r="E198" s="315"/>
      <c r="F198" s="314" t="s">
        <v>124</v>
      </c>
      <c r="G198" s="316"/>
      <c r="H198" s="315"/>
      <c r="I198" s="314" t="s">
        <v>30</v>
      </c>
      <c r="J198" s="317"/>
    </row>
    <row r="199" spans="1:10" ht="18" customHeight="1">
      <c r="A199" s="107" t="s">
        <v>125</v>
      </c>
      <c r="B199" s="108"/>
      <c r="C199" s="109"/>
      <c r="D199" s="341">
        <v>2</v>
      </c>
      <c r="E199" s="341"/>
      <c r="F199" s="342">
        <v>2</v>
      </c>
      <c r="G199" s="342"/>
      <c r="H199" s="342"/>
      <c r="I199" s="343">
        <f>(D199/F199)*100</f>
        <v>100</v>
      </c>
      <c r="J199" s="344"/>
    </row>
    <row r="200" spans="1:10" ht="11.25" customHeight="1" thickBot="1">
      <c r="A200" s="345" t="s">
        <v>21</v>
      </c>
      <c r="B200" s="346"/>
      <c r="C200" s="346"/>
      <c r="D200" s="346"/>
      <c r="E200" s="346"/>
      <c r="F200" s="346"/>
      <c r="G200" s="346"/>
      <c r="H200" s="347"/>
      <c r="I200" s="343">
        <f>(I199)</f>
        <v>100</v>
      </c>
      <c r="J200" s="344"/>
    </row>
    <row r="201" spans="1:10" ht="18.75" customHeight="1">
      <c r="A201" s="358" t="s">
        <v>126</v>
      </c>
      <c r="B201" s="359"/>
      <c r="C201" s="359"/>
      <c r="D201" s="359"/>
      <c r="E201" s="359"/>
      <c r="F201" s="359"/>
      <c r="G201" s="360"/>
      <c r="H201" s="35">
        <v>1</v>
      </c>
      <c r="I201" s="357">
        <f>H201/1*100</f>
        <v>100</v>
      </c>
      <c r="J201" s="299"/>
    </row>
    <row r="202" spans="1:10" ht="14.25" customHeight="1" thickBot="1">
      <c r="A202" s="354" t="s">
        <v>127</v>
      </c>
      <c r="B202" s="355"/>
      <c r="C202" s="355"/>
      <c r="D202" s="355"/>
      <c r="E202" s="355"/>
      <c r="F202" s="355"/>
      <c r="G202" s="356"/>
      <c r="H202" s="28">
        <v>1</v>
      </c>
      <c r="I202" s="357">
        <f>H202/1*100</f>
        <v>100</v>
      </c>
      <c r="J202" s="299"/>
    </row>
    <row r="203" spans="1:10" ht="14.25" customHeight="1" thickBot="1">
      <c r="A203" s="248" t="s">
        <v>128</v>
      </c>
      <c r="B203" s="249"/>
      <c r="C203" s="249"/>
      <c r="D203" s="249"/>
      <c r="E203" s="249"/>
      <c r="F203" s="249"/>
      <c r="G203" s="249"/>
      <c r="H203" s="249"/>
      <c r="I203" s="250"/>
      <c r="J203" s="20">
        <f>SUM(I201:J202)/2</f>
        <v>100</v>
      </c>
    </row>
    <row r="204" spans="1:10" ht="14.25" customHeight="1">
      <c r="A204" s="5" t="s">
        <v>129</v>
      </c>
      <c r="J204" s="6"/>
    </row>
    <row r="205" spans="1:10" ht="24" hidden="1" customHeight="1" thickBot="1">
      <c r="A205" s="5"/>
      <c r="J205" s="6"/>
    </row>
    <row r="206" spans="1:10" ht="14.25" customHeight="1">
      <c r="A206" s="335"/>
      <c r="B206" s="336"/>
      <c r="C206" s="336"/>
      <c r="D206" s="336"/>
      <c r="E206" s="336"/>
      <c r="F206" s="336"/>
      <c r="G206" s="336"/>
      <c r="H206" s="336"/>
      <c r="I206" s="336"/>
      <c r="J206" s="337"/>
    </row>
    <row r="207" spans="1:10" ht="14.25" customHeight="1">
      <c r="A207" s="335"/>
      <c r="B207" s="336"/>
      <c r="C207" s="336"/>
      <c r="D207" s="336"/>
      <c r="E207" s="336"/>
      <c r="F207" s="336"/>
      <c r="G207" s="336"/>
      <c r="H207" s="336"/>
      <c r="I207" s="336"/>
      <c r="J207" s="337"/>
    </row>
    <row r="208" spans="1:10" ht="12.75" customHeight="1">
      <c r="A208" s="335"/>
      <c r="B208" s="336"/>
      <c r="C208" s="336"/>
      <c r="D208" s="336"/>
      <c r="E208" s="336"/>
      <c r="F208" s="336"/>
      <c r="G208" s="336"/>
      <c r="H208" s="336"/>
      <c r="I208" s="336"/>
      <c r="J208" s="337"/>
    </row>
    <row r="209" spans="1:10" ht="12.75" customHeight="1">
      <c r="A209" s="335"/>
      <c r="B209" s="336"/>
      <c r="C209" s="336"/>
      <c r="D209" s="336"/>
      <c r="E209" s="336"/>
      <c r="F209" s="336"/>
      <c r="G209" s="336"/>
      <c r="H209" s="336"/>
      <c r="I209" s="336"/>
      <c r="J209" s="337"/>
    </row>
    <row r="210" spans="1:10" ht="12" customHeight="1">
      <c r="A210" s="335"/>
      <c r="B210" s="336"/>
      <c r="C210" s="336"/>
      <c r="D210" s="336"/>
      <c r="E210" s="336"/>
      <c r="F210" s="336"/>
      <c r="G210" s="336"/>
      <c r="H210" s="336"/>
      <c r="I210" s="336"/>
      <c r="J210" s="337"/>
    </row>
    <row r="211" spans="1:10" ht="12.75" customHeight="1" thickBot="1">
      <c r="A211" s="338"/>
      <c r="B211" s="339"/>
      <c r="C211" s="339"/>
      <c r="D211" s="339"/>
      <c r="E211" s="339"/>
      <c r="F211" s="339"/>
      <c r="G211" s="339"/>
      <c r="H211" s="339"/>
      <c r="I211" s="339"/>
      <c r="J211" s="340"/>
    </row>
    <row r="212" spans="1:10" ht="12.75" customHeight="1">
      <c r="A212" s="2" t="s">
        <v>130</v>
      </c>
      <c r="B212" s="3"/>
      <c r="C212" s="3"/>
      <c r="D212" s="3"/>
      <c r="E212" s="3"/>
      <c r="F212" s="3"/>
      <c r="G212" s="3"/>
      <c r="H212" s="3"/>
      <c r="I212" s="3"/>
      <c r="J212" s="4"/>
    </row>
    <row r="213" spans="1:10">
      <c r="A213" s="5"/>
      <c r="J213" s="6"/>
    </row>
    <row r="214" spans="1:10" ht="13.5" customHeight="1">
      <c r="A214" s="5"/>
      <c r="J214" s="6"/>
    </row>
    <row r="215" spans="1:10" ht="13.5" customHeight="1">
      <c r="A215" s="5"/>
      <c r="J215" s="6"/>
    </row>
    <row r="216" spans="1:10" ht="13.5" customHeight="1">
      <c r="A216" s="5"/>
      <c r="J216" s="6"/>
    </row>
    <row r="217" spans="1:10" ht="13.5" customHeight="1">
      <c r="A217" s="5" t="s">
        <v>131</v>
      </c>
      <c r="F217" s="1" t="s">
        <v>132</v>
      </c>
      <c r="H217" s="1" t="s">
        <v>133</v>
      </c>
      <c r="J217" s="6"/>
    </row>
    <row r="218" spans="1:10" ht="31.5" customHeight="1" thickBot="1">
      <c r="A218" s="7"/>
      <c r="B218" s="8"/>
      <c r="C218" s="8"/>
      <c r="D218" s="8"/>
      <c r="E218" s="8"/>
      <c r="F218" s="8"/>
      <c r="G218" s="8"/>
      <c r="H218" s="8"/>
      <c r="I218" s="8"/>
      <c r="J218" s="9"/>
    </row>
    <row r="220" spans="1:10" ht="12.6" thickBot="1">
      <c r="A220" s="82" t="s">
        <v>134</v>
      </c>
      <c r="B220" s="82"/>
      <c r="C220" s="82"/>
      <c r="D220" s="348" t="s">
        <v>135</v>
      </c>
      <c r="E220" s="348"/>
      <c r="F220" s="348"/>
      <c r="G220" s="10" t="s">
        <v>136</v>
      </c>
      <c r="H220" s="349">
        <v>44865</v>
      </c>
      <c r="I220" s="349"/>
    </row>
    <row r="221" spans="1:10" ht="12">
      <c r="A221" s="64"/>
      <c r="B221" s="64"/>
      <c r="C221" s="64"/>
      <c r="D221" s="67"/>
      <c r="E221" s="67"/>
      <c r="F221" s="67"/>
      <c r="G221" s="10"/>
      <c r="H221" s="11"/>
      <c r="I221" s="11"/>
    </row>
    <row r="222" spans="1:10" ht="12">
      <c r="A222" s="64"/>
      <c r="B222" s="64"/>
      <c r="C222" s="64"/>
      <c r="D222" s="350"/>
      <c r="E222" s="350"/>
      <c r="F222" s="350"/>
      <c r="G222" s="10"/>
      <c r="H222" s="351"/>
      <c r="I222" s="351"/>
      <c r="J222" s="351"/>
    </row>
    <row r="223" spans="1:10">
      <c r="D223" s="352" t="s">
        <v>137</v>
      </c>
      <c r="E223" s="352"/>
      <c r="F223" s="352"/>
      <c r="H223" s="353" t="s">
        <v>138</v>
      </c>
      <c r="I223" s="353"/>
      <c r="J223" s="353"/>
    </row>
    <row r="224" spans="1:10">
      <c r="D224" s="152" t="s">
        <v>139</v>
      </c>
      <c r="E224" s="152"/>
      <c r="F224" s="152"/>
      <c r="H224" s="152" t="s">
        <v>140</v>
      </c>
      <c r="I224" s="152"/>
      <c r="J224" s="152"/>
    </row>
    <row r="236" ht="30" customHeight="1"/>
  </sheetData>
  <mergeCells count="343">
    <mergeCell ref="A186:C186"/>
    <mergeCell ref="D186:E186"/>
    <mergeCell ref="F186:H186"/>
    <mergeCell ref="I186:J186"/>
    <mergeCell ref="A111:G111"/>
    <mergeCell ref="A195:H195"/>
    <mergeCell ref="I195:J195"/>
    <mergeCell ref="B190:J190"/>
    <mergeCell ref="D192:E192"/>
    <mergeCell ref="F192:H192"/>
    <mergeCell ref="I192:J192"/>
    <mergeCell ref="A188:C188"/>
    <mergeCell ref="D188:E188"/>
    <mergeCell ref="F188:H188"/>
    <mergeCell ref="I188:J188"/>
    <mergeCell ref="A189:H189"/>
    <mergeCell ref="I189:J189"/>
    <mergeCell ref="A191:C191"/>
    <mergeCell ref="D191:E191"/>
    <mergeCell ref="F191:H191"/>
    <mergeCell ref="I191:J191"/>
    <mergeCell ref="A192:C192"/>
    <mergeCell ref="A187:C187"/>
    <mergeCell ref="D185:E185"/>
    <mergeCell ref="D187:E187"/>
    <mergeCell ref="A196:J196"/>
    <mergeCell ref="A197:J197"/>
    <mergeCell ref="A198:C198"/>
    <mergeCell ref="D198:E198"/>
    <mergeCell ref="F198:H198"/>
    <mergeCell ref="I198:J198"/>
    <mergeCell ref="A193:C193"/>
    <mergeCell ref="D193:E193"/>
    <mergeCell ref="F193:H193"/>
    <mergeCell ref="I193:J193"/>
    <mergeCell ref="A194:C194"/>
    <mergeCell ref="D194:E194"/>
    <mergeCell ref="F194:H194"/>
    <mergeCell ref="I194:J194"/>
    <mergeCell ref="F187:H187"/>
    <mergeCell ref="I187:J187"/>
    <mergeCell ref="A203:I203"/>
    <mergeCell ref="A206:J211"/>
    <mergeCell ref="A199:C199"/>
    <mergeCell ref="D199:E199"/>
    <mergeCell ref="F199:H199"/>
    <mergeCell ref="I199:J199"/>
    <mergeCell ref="A200:H200"/>
    <mergeCell ref="I200:J200"/>
    <mergeCell ref="D224:F224"/>
    <mergeCell ref="H224:J224"/>
    <mergeCell ref="A220:C220"/>
    <mergeCell ref="D220:F220"/>
    <mergeCell ref="H220:I220"/>
    <mergeCell ref="D222:F222"/>
    <mergeCell ref="H222:J222"/>
    <mergeCell ref="D223:F223"/>
    <mergeCell ref="H223:J223"/>
    <mergeCell ref="A202:G202"/>
    <mergeCell ref="I202:J202"/>
    <mergeCell ref="A201:G201"/>
    <mergeCell ref="I201:J201"/>
    <mergeCell ref="F185:H185"/>
    <mergeCell ref="I185:J185"/>
    <mergeCell ref="A178:J178"/>
    <mergeCell ref="A179:J179"/>
    <mergeCell ref="A180:E180"/>
    <mergeCell ref="F180:J180"/>
    <mergeCell ref="A181:E181"/>
    <mergeCell ref="F181:J181"/>
    <mergeCell ref="A176:C176"/>
    <mergeCell ref="D176:E176"/>
    <mergeCell ref="F176:H176"/>
    <mergeCell ref="I176:J176"/>
    <mergeCell ref="A177:H177"/>
    <mergeCell ref="I177:J177"/>
    <mergeCell ref="A182:E182"/>
    <mergeCell ref="F182:J182"/>
    <mergeCell ref="B183:E183"/>
    <mergeCell ref="F183:J183"/>
    <mergeCell ref="B184:J184"/>
    <mergeCell ref="A185:C185"/>
    <mergeCell ref="A174:C174"/>
    <mergeCell ref="D174:E174"/>
    <mergeCell ref="F174:H174"/>
    <mergeCell ref="I174:J174"/>
    <mergeCell ref="A175:C175"/>
    <mergeCell ref="D175:E175"/>
    <mergeCell ref="F175:H175"/>
    <mergeCell ref="I175:J175"/>
    <mergeCell ref="A172:E172"/>
    <mergeCell ref="F172:J172"/>
    <mergeCell ref="A173:C173"/>
    <mergeCell ref="D173:E173"/>
    <mergeCell ref="F173:H173"/>
    <mergeCell ref="I173:J173"/>
    <mergeCell ref="A168:J168"/>
    <mergeCell ref="A169:J169"/>
    <mergeCell ref="A170:E170"/>
    <mergeCell ref="F170:J170"/>
    <mergeCell ref="A171:E171"/>
    <mergeCell ref="F171:J171"/>
    <mergeCell ref="A165:H165"/>
    <mergeCell ref="I165:J165"/>
    <mergeCell ref="A166:H166"/>
    <mergeCell ref="I166:J166"/>
    <mergeCell ref="A167:H167"/>
    <mergeCell ref="I167:J167"/>
    <mergeCell ref="A162:H162"/>
    <mergeCell ref="I162:J162"/>
    <mergeCell ref="A163:H163"/>
    <mergeCell ref="I163:J163"/>
    <mergeCell ref="A164:H164"/>
    <mergeCell ref="I164:J164"/>
    <mergeCell ref="A158:G158"/>
    <mergeCell ref="A159:J159"/>
    <mergeCell ref="A160:J160"/>
    <mergeCell ref="A161:H161"/>
    <mergeCell ref="I161:J161"/>
    <mergeCell ref="A155:G155"/>
    <mergeCell ref="A156:G156"/>
    <mergeCell ref="A157:G157"/>
    <mergeCell ref="A150:G150"/>
    <mergeCell ref="A151:G151"/>
    <mergeCell ref="A152:G152"/>
    <mergeCell ref="A153:G153"/>
    <mergeCell ref="A154:G154"/>
    <mergeCell ref="A146:G146"/>
    <mergeCell ref="A147:G147"/>
    <mergeCell ref="A148:G148"/>
    <mergeCell ref="A149:G149"/>
    <mergeCell ref="A145:G145"/>
    <mergeCell ref="A108:G108"/>
    <mergeCell ref="A113:G113"/>
    <mergeCell ref="A114:G114"/>
    <mergeCell ref="A139:G139"/>
    <mergeCell ref="A140:G140"/>
    <mergeCell ref="A141:G141"/>
    <mergeCell ref="A142:G142"/>
    <mergeCell ref="A143:G143"/>
    <mergeCell ref="A144:G144"/>
    <mergeCell ref="A115:G115"/>
    <mergeCell ref="A116:G116"/>
    <mergeCell ref="A117:G117"/>
    <mergeCell ref="A130:G130"/>
    <mergeCell ref="A131:G131"/>
    <mergeCell ref="A118:G118"/>
    <mergeCell ref="A119:G119"/>
    <mergeCell ref="A120:G120"/>
    <mergeCell ref="A121:G121"/>
    <mergeCell ref="A122:G122"/>
    <mergeCell ref="A123:G123"/>
    <mergeCell ref="A124:G124"/>
    <mergeCell ref="A125:G125"/>
    <mergeCell ref="A126:G126"/>
    <mergeCell ref="A102:J102"/>
    <mergeCell ref="A103:J103"/>
    <mergeCell ref="A104:J104"/>
    <mergeCell ref="A105:G105"/>
    <mergeCell ref="A106:G106"/>
    <mergeCell ref="A107:G107"/>
    <mergeCell ref="A110:G110"/>
    <mergeCell ref="A137:G137"/>
    <mergeCell ref="A138:G138"/>
    <mergeCell ref="A109:G109"/>
    <mergeCell ref="A112:G112"/>
    <mergeCell ref="A132:G132"/>
    <mergeCell ref="A133:G133"/>
    <mergeCell ref="A134:G134"/>
    <mergeCell ref="A135:G135"/>
    <mergeCell ref="A136:G136"/>
    <mergeCell ref="A127:G127"/>
    <mergeCell ref="A128:G128"/>
    <mergeCell ref="A129:G129"/>
    <mergeCell ref="A95:J95"/>
    <mergeCell ref="A96:J96"/>
    <mergeCell ref="A97:J97"/>
    <mergeCell ref="A98:J98"/>
    <mergeCell ref="A99:C99"/>
    <mergeCell ref="A101:J101"/>
    <mergeCell ref="A89:J89"/>
    <mergeCell ref="A90:J90"/>
    <mergeCell ref="A91:J91"/>
    <mergeCell ref="A92:J92"/>
    <mergeCell ref="A93:J93"/>
    <mergeCell ref="A94:J94"/>
    <mergeCell ref="H88:J88"/>
    <mergeCell ref="A88:G88"/>
    <mergeCell ref="H87:J87"/>
    <mergeCell ref="A87:G87"/>
    <mergeCell ref="A80:C80"/>
    <mergeCell ref="D80:E80"/>
    <mergeCell ref="F80:G80"/>
    <mergeCell ref="I80:J80"/>
    <mergeCell ref="A81:G81"/>
    <mergeCell ref="H81:J81"/>
    <mergeCell ref="A86:G86"/>
    <mergeCell ref="H86:J86"/>
    <mergeCell ref="A82:G82"/>
    <mergeCell ref="H82:J82"/>
    <mergeCell ref="A83:G83"/>
    <mergeCell ref="H83:J83"/>
    <mergeCell ref="A84:J84"/>
    <mergeCell ref="A85:G85"/>
    <mergeCell ref="H85:J85"/>
    <mergeCell ref="I75:J75"/>
    <mergeCell ref="A73:C73"/>
    <mergeCell ref="D73:E73"/>
    <mergeCell ref="F73:G73"/>
    <mergeCell ref="I73:J73"/>
    <mergeCell ref="A78:H78"/>
    <mergeCell ref="I78:J78"/>
    <mergeCell ref="A79:C79"/>
    <mergeCell ref="D79:E79"/>
    <mergeCell ref="F79:G79"/>
    <mergeCell ref="I79:J79"/>
    <mergeCell ref="A76:C76"/>
    <mergeCell ref="D76:E76"/>
    <mergeCell ref="F76:G76"/>
    <mergeCell ref="I76:J76"/>
    <mergeCell ref="A77:C77"/>
    <mergeCell ref="D77:E77"/>
    <mergeCell ref="F77:G77"/>
    <mergeCell ref="I77:J77"/>
    <mergeCell ref="A75:C75"/>
    <mergeCell ref="D75:E75"/>
    <mergeCell ref="F75:G75"/>
    <mergeCell ref="F57:J57"/>
    <mergeCell ref="F51:J51"/>
    <mergeCell ref="F52:J52"/>
    <mergeCell ref="F53:J53"/>
    <mergeCell ref="F54:J54"/>
    <mergeCell ref="F56:J56"/>
    <mergeCell ref="F55:J55"/>
    <mergeCell ref="A38:E60"/>
    <mergeCell ref="F38:J38"/>
    <mergeCell ref="I37:J37"/>
    <mergeCell ref="F43:J43"/>
    <mergeCell ref="F44:J44"/>
    <mergeCell ref="F45:J45"/>
    <mergeCell ref="F46:J46"/>
    <mergeCell ref="F47:J47"/>
    <mergeCell ref="F48:J48"/>
    <mergeCell ref="F49:J49"/>
    <mergeCell ref="F50:J50"/>
    <mergeCell ref="F58:J58"/>
    <mergeCell ref="F60:J60"/>
    <mergeCell ref="F39:J39"/>
    <mergeCell ref="F40:J40"/>
    <mergeCell ref="F41:J41"/>
    <mergeCell ref="F42:J42"/>
    <mergeCell ref="A33:C33"/>
    <mergeCell ref="D33:E33"/>
    <mergeCell ref="F33:H33"/>
    <mergeCell ref="I33:J33"/>
    <mergeCell ref="A34:C34"/>
    <mergeCell ref="D34:E34"/>
    <mergeCell ref="F34:H34"/>
    <mergeCell ref="I34:J34"/>
    <mergeCell ref="F59:J59"/>
    <mergeCell ref="A35:C35"/>
    <mergeCell ref="D35:E35"/>
    <mergeCell ref="F35:H35"/>
    <mergeCell ref="I35:J35"/>
    <mergeCell ref="A36:C36"/>
    <mergeCell ref="D36:E36"/>
    <mergeCell ref="F36:H36"/>
    <mergeCell ref="I36:J36"/>
    <mergeCell ref="A37:H37"/>
    <mergeCell ref="A31:C31"/>
    <mergeCell ref="D31:E31"/>
    <mergeCell ref="F31:H31"/>
    <mergeCell ref="I31:J31"/>
    <mergeCell ref="A32:C32"/>
    <mergeCell ref="D32:E32"/>
    <mergeCell ref="F32:H32"/>
    <mergeCell ref="I32:J32"/>
    <mergeCell ref="A28:E28"/>
    <mergeCell ref="F28:J28"/>
    <mergeCell ref="A29:J29"/>
    <mergeCell ref="A30:C30"/>
    <mergeCell ref="D30:E30"/>
    <mergeCell ref="F30:H30"/>
    <mergeCell ref="I30:J30"/>
    <mergeCell ref="C11:J11"/>
    <mergeCell ref="A12:B12"/>
    <mergeCell ref="C12:J12"/>
    <mergeCell ref="B24:E24"/>
    <mergeCell ref="I24:J24"/>
    <mergeCell ref="A25:G25"/>
    <mergeCell ref="I25:J25"/>
    <mergeCell ref="A26:J26"/>
    <mergeCell ref="A27:J27"/>
    <mergeCell ref="A21:G21"/>
    <mergeCell ref="I21:J21"/>
    <mergeCell ref="A22:E22"/>
    <mergeCell ref="I22:J22"/>
    <mergeCell ref="B23:E23"/>
    <mergeCell ref="I23:J23"/>
    <mergeCell ref="J2:J3"/>
    <mergeCell ref="B19:E19"/>
    <mergeCell ref="I19:J19"/>
    <mergeCell ref="B20:E20"/>
    <mergeCell ref="I20:J20"/>
    <mergeCell ref="A1:J1"/>
    <mergeCell ref="A2:B3"/>
    <mergeCell ref="C2:I3"/>
    <mergeCell ref="A4:D4"/>
    <mergeCell ref="A5:B9"/>
    <mergeCell ref="C6:J6"/>
    <mergeCell ref="C7:J7"/>
    <mergeCell ref="C8:J8"/>
    <mergeCell ref="A14:D14"/>
    <mergeCell ref="E14:J14"/>
    <mergeCell ref="B18:E18"/>
    <mergeCell ref="I18:J18"/>
    <mergeCell ref="A16:E16"/>
    <mergeCell ref="I16:J16"/>
    <mergeCell ref="A17:H17"/>
    <mergeCell ref="I17:J17"/>
    <mergeCell ref="A10:B10"/>
    <mergeCell ref="C10:J10"/>
    <mergeCell ref="A11:B11"/>
    <mergeCell ref="A61:E61"/>
    <mergeCell ref="F61:J61"/>
    <mergeCell ref="A62:E65"/>
    <mergeCell ref="F62:J62"/>
    <mergeCell ref="F63:J63"/>
    <mergeCell ref="F65:J65"/>
    <mergeCell ref="A71:J71"/>
    <mergeCell ref="A72:J72"/>
    <mergeCell ref="A74:C74"/>
    <mergeCell ref="D74:E74"/>
    <mergeCell ref="F74:G74"/>
    <mergeCell ref="I74:J74"/>
    <mergeCell ref="A69:B70"/>
    <mergeCell ref="A66:E66"/>
    <mergeCell ref="F66:J66"/>
    <mergeCell ref="A67:E67"/>
    <mergeCell ref="F67:J67"/>
    <mergeCell ref="A68:E68"/>
    <mergeCell ref="I68:J68"/>
    <mergeCell ref="F64:J64"/>
  </mergeCells>
  <phoneticPr fontId="17" type="noConversion"/>
  <printOptions horizontalCentered="1"/>
  <pageMargins left="0.55118110236220474" right="0.23622047244094491" top="0.59055118110236227" bottom="0.39370078740157483" header="0" footer="0"/>
  <pageSetup paperSize="9" scale="46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INFORSYS</dc:creator>
  <cp:keywords/>
  <dc:description/>
  <cp:lastModifiedBy/>
  <cp:revision/>
  <dcterms:created xsi:type="dcterms:W3CDTF">2015-05-26T14:37:52Z</dcterms:created>
  <dcterms:modified xsi:type="dcterms:W3CDTF">2024-08-09T16:59:01Z</dcterms:modified>
  <cp:category/>
  <cp:contentStatus/>
</cp:coreProperties>
</file>