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cuments\KLUANE\PROGRAMAS\PROGRAMAS DE GESTIÓN AMBIENTAL\NUEVO\"/>
    </mc:Choice>
  </mc:AlternateContent>
  <xr:revisionPtr revIDLastSave="0" documentId="8_{C1E596D0-DECC-4DDF-AC9C-42DF17460934}" xr6:coauthVersionLast="47" xr6:coauthVersionMax="47" xr10:uidLastSave="{00000000-0000-0000-0000-000000000000}"/>
  <bookViews>
    <workbookView xWindow="-108" yWindow="-108" windowWidth="23256" windowHeight="12456" tabRatio="610" xr2:uid="{00000000-000D-0000-FFFF-FFFF00000000}"/>
  </bookViews>
  <sheets>
    <sheet name="PGA" sheetId="2" r:id="rId1"/>
    <sheet name="Hoja1" sheetId="4" r:id="rId2"/>
    <sheet name="DATOS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9" i="2" l="1"/>
  <c r="AK59" i="2"/>
  <c r="AL59" i="2"/>
  <c r="AK8" i="2"/>
  <c r="AL8" i="2"/>
  <c r="AM8" i="2"/>
  <c r="AN8" i="2"/>
  <c r="AO8" i="2"/>
  <c r="AP8" i="2"/>
  <c r="AQ8" i="2"/>
  <c r="AR8" i="2"/>
  <c r="AS8" i="2"/>
  <c r="AT8" i="2"/>
  <c r="AU8" i="2"/>
  <c r="AJ8" i="2"/>
  <c r="AL32" i="2"/>
  <c r="AK32" i="2"/>
  <c r="AM32" i="2"/>
  <c r="AQ32" i="2"/>
  <c r="AJ32" i="2"/>
  <c r="L47" i="2"/>
  <c r="D6" i="4"/>
  <c r="C6" i="4" l="1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K47" i="2"/>
  <c r="J47" i="2"/>
  <c r="J48" i="2"/>
  <c r="I47" i="2"/>
  <c r="H47" i="2"/>
  <c r="G47" i="2"/>
  <c r="Y46" i="2" l="1"/>
  <c r="K46" i="2"/>
  <c r="M46" i="2"/>
  <c r="O46" i="2"/>
  <c r="Q46" i="2"/>
  <c r="S46" i="2"/>
  <c r="U46" i="2"/>
  <c r="W46" i="2"/>
  <c r="G46" i="2"/>
  <c r="I46" i="2"/>
  <c r="J46" i="2"/>
  <c r="L46" i="2"/>
  <c r="N46" i="2"/>
  <c r="P46" i="2"/>
  <c r="R46" i="2"/>
  <c r="T46" i="2"/>
  <c r="V46" i="2"/>
  <c r="X46" i="2"/>
  <c r="Z46" i="2"/>
  <c r="AA46" i="2"/>
  <c r="AB46" i="2"/>
  <c r="AC46" i="2"/>
  <c r="AD46" i="2"/>
  <c r="I48" i="2" l="1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G49" i="2"/>
  <c r="G48" i="2"/>
  <c r="Z50" i="2" l="1"/>
  <c r="J50" i="2"/>
  <c r="AK60" i="2" s="1"/>
  <c r="Y50" i="2"/>
  <c r="AB50" i="2"/>
  <c r="N50" i="2"/>
  <c r="X50" i="2"/>
  <c r="V50" i="2"/>
  <c r="T50" i="2"/>
  <c r="P50" i="2"/>
  <c r="AA50" i="2"/>
  <c r="U50" i="2"/>
  <c r="S50" i="2"/>
  <c r="K50" i="2"/>
  <c r="I50" i="2"/>
  <c r="W50" i="2"/>
  <c r="M50" i="2"/>
  <c r="L50" i="2"/>
  <c r="O50" i="2"/>
  <c r="R50" i="2"/>
  <c r="Q50" i="2"/>
  <c r="AC50" i="2"/>
  <c r="AD50" i="2"/>
  <c r="G50" i="2"/>
  <c r="H46" i="2"/>
  <c r="H48" i="2"/>
  <c r="H49" i="2"/>
  <c r="AN30" i="2"/>
  <c r="AN32" i="2" s="1"/>
  <c r="AO30" i="2"/>
  <c r="AO32" i="2" s="1"/>
  <c r="AP30" i="2"/>
  <c r="AP32" i="2" s="1"/>
  <c r="AR30" i="2"/>
  <c r="AR32" i="2" s="1"/>
  <c r="AS30" i="2"/>
  <c r="AS32" i="2" s="1"/>
  <c r="AT30" i="2"/>
  <c r="AT32" i="2" s="1"/>
  <c r="AU30" i="2"/>
  <c r="AU32" i="2" s="1"/>
  <c r="AN61" i="2" l="1"/>
  <c r="AM61" i="2"/>
  <c r="AU61" i="2"/>
  <c r="AR61" i="2"/>
  <c r="AP61" i="2"/>
  <c r="AQ61" i="2"/>
  <c r="AO61" i="2"/>
  <c r="AT61" i="2"/>
  <c r="AS61" i="2"/>
  <c r="AL61" i="2"/>
  <c r="H50" i="2"/>
  <c r="AJ60" i="2" s="1"/>
  <c r="AK61" i="2" l="1"/>
  <c r="AJ61" i="2"/>
</calcChain>
</file>

<file path=xl/sharedStrings.xml><?xml version="1.0" encoding="utf-8"?>
<sst xmlns="http://schemas.openxmlformats.org/spreadsheetml/2006/main" count="283" uniqueCount="105">
  <si>
    <t>PROGRAMAS DE GESTION Y/O PLANES DE ACCIÓN</t>
  </si>
  <si>
    <t>KP-F-GA-01
V.1
AGO-2023</t>
  </si>
  <si>
    <t xml:space="preserve">PROGRAMA GESTION AMBIENTAL </t>
  </si>
  <si>
    <t xml:space="preserve">CONSUMO DE AGUA </t>
  </si>
  <si>
    <t>OBJETIVO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</si>
  <si>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</si>
  <si>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</si>
  <si>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</si>
  <si>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</si>
  <si>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</si>
  <si>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</si>
  <si>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</si>
  <si>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</si>
  <si>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</si>
  <si>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</si>
  <si>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</si>
  <si>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</si>
  <si>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</si>
  <si>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Gestionar los aspectos e impactos ambientales generados por la organización, mediante la gestión de recursos agua y energía en KLUANE PERU S.A.C</t>
  </si>
  <si>
    <t>CONSUMO DE AGUA (m3)</t>
  </si>
  <si>
    <t>PROMEDIO DE PERSONAS POR MES</t>
  </si>
  <si>
    <t>META</t>
  </si>
  <si>
    <t>CONSUMO PER CAPITA (agua/persona/mes)</t>
  </si>
  <si>
    <t>Cumplir con el 90% de cumplimiento en las actividades programadas en el Programa de Gestión Ambiental</t>
  </si>
  <si>
    <t>Controlar el consumo de agua, no sobre pasar el consumo de 2.50 m3 por persona al mes.</t>
  </si>
  <si>
    <t>ANÁLSIS DE TENDENCIA</t>
  </si>
  <si>
    <t>Controlar el consumo de energia, no sobre pasar el consumo de 100Kwh por persona al mes.</t>
  </si>
  <si>
    <t>PRIMER TRIMESTRE</t>
  </si>
  <si>
    <t>INDICADOR</t>
  </si>
  <si>
    <t>SEGUNDO TRIMESTRE</t>
  </si>
  <si>
    <t>Cumplir con el 90% del PGA ( #actividades ejecutadas/ #actividades programadas)</t>
  </si>
  <si>
    <t>TERCER TRIMESTRE</t>
  </si>
  <si>
    <t>Consumo de agua: (Total de consumo agua mensual/promedio de personas mes)</t>
  </si>
  <si>
    <t>CUARTO TRIMESTRE</t>
  </si>
  <si>
    <t>Consumo de energia: (total de consumo energia mensual/promedio de personas al mes)</t>
  </si>
  <si>
    <t>PLAN DE ACCIÓN</t>
  </si>
  <si>
    <t>ACTIVIDADES PROGRAMA PREVENTIVO</t>
  </si>
  <si>
    <t>FRECUENCIA</t>
  </si>
  <si>
    <t>CRONOGRAMA 2024</t>
  </si>
  <si>
    <t>RESPONSABLE</t>
  </si>
  <si>
    <t>ACTIVIDADES A DESARROLLAR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</si>
  <si>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</si>
  <si>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</si>
  <si>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</si>
  <si>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</si>
  <si>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</si>
  <si>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</si>
  <si>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</si>
  <si>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</si>
  <si>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</si>
  <si>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</si>
  <si>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</si>
  <si>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</si>
  <si>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</si>
  <si>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</si>
  <si>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Planificación</t>
  </si>
  <si>
    <t xml:space="preserve">Revisión  de la Matriz de identificación aspectos y evaluación de impactos ambientales </t>
  </si>
  <si>
    <t>ANUAL</t>
  </si>
  <si>
    <t>Equipo HSE</t>
  </si>
  <si>
    <t>Realización</t>
  </si>
  <si>
    <t>CAPACITACIÓN: Programa de gestión ambiental (DIA-PMA).</t>
  </si>
  <si>
    <t>CAPACITACIÓN: Manejo adecuado y seguro de sustancias químicas</t>
  </si>
  <si>
    <t>CAPACITACIÓN: Matriz de aspectos e impactos ambientales</t>
  </si>
  <si>
    <t>CAPACITACIÓN: Análisis de ciclo de vida</t>
  </si>
  <si>
    <t>CHARLA: Cuidado del agua, flora y fauna.</t>
  </si>
  <si>
    <t xml:space="preserve">CONSUMO DE ENERGIA </t>
  </si>
  <si>
    <t>CHARLA: Cambio climatico</t>
  </si>
  <si>
    <t xml:space="preserve">ENERO </t>
  </si>
  <si>
    <t>CHARLA: Manejo de lodos.</t>
  </si>
  <si>
    <t>CONSUMO DE ENERGIA (KWh)</t>
  </si>
  <si>
    <t xml:space="preserve">CHARLA: Día del medio ambiente. </t>
  </si>
  <si>
    <t>PROMEDIO DE PERSONA POR MES</t>
  </si>
  <si>
    <t>Análisis de ciclo de vida de servicios generados KP. (Contexto de la organización)</t>
  </si>
  <si>
    <t>CONSUMO PER CAPITA  (kwh/persona/mes)</t>
  </si>
  <si>
    <t xml:space="preserve">Proyecto Ambiental </t>
  </si>
  <si>
    <t>Simulacro ambiental de derrame de combustibles.</t>
  </si>
  <si>
    <t xml:space="preserve">Simulacro  ambiental derrame de sustancias químicas </t>
  </si>
  <si>
    <t>Inspección de Almacenamiento y manejo de sustancias quimicas</t>
  </si>
  <si>
    <t>MENSUAL</t>
  </si>
  <si>
    <t>Sensibilizacion y Comunicación Ambiental</t>
  </si>
  <si>
    <t>Actualizacion de virus</t>
  </si>
  <si>
    <t>SEMESTRAL</t>
  </si>
  <si>
    <t>Implementación y uso de MEJORAMIENTO  para ingreso de información mensual</t>
  </si>
  <si>
    <t>Implementación de APP para la realización de inspecciones en Sede y Proyecto</t>
  </si>
  <si>
    <t>Equipo HSE                                                                                                  Logística                                                                                       Operaciones</t>
  </si>
  <si>
    <t xml:space="preserve">Verificación </t>
  </si>
  <si>
    <t>Monitoreos ambientales</t>
  </si>
  <si>
    <t>Seguimiento a las recomendaciones de los informes de monitoreos ambientales</t>
  </si>
  <si>
    <t>Recopilación de medios de verificación de DIA-PMA del cliente</t>
  </si>
  <si>
    <t>Evaluación</t>
  </si>
  <si>
    <t>Medición, calculo y seguimiento de indicadores (Consumo de agua, consumo de energía, Gestión de residuos, Iniciativas para disminución de consumo de papel, luminaria LED)</t>
  </si>
  <si>
    <t>N° DE ACTIVIDADES PROGRAMADAS/EJECUTADAS</t>
  </si>
  <si>
    <t>RECURSOS</t>
  </si>
  <si>
    <t xml:space="preserve">Recurso Humano: Equipo HSE                                                      
Recurso Técnico: Equipo de Computo, Impresora, Papelería
Recurso Financiero: Presupuesto HSE,  Tiempo destinado para capacitaciones. </t>
  </si>
  <si>
    <t>OBSERVACIONES</t>
  </si>
  <si>
    <t>ACTIVIDADES DEL PROGRAMA DE GESTIÓN AMBIENTAL</t>
  </si>
  <si>
    <t xml:space="preserve">MES </t>
  </si>
  <si>
    <t>ACTIVIDADES PROGRAMADAS PGA</t>
  </si>
  <si>
    <t>ACTIVIDADES EJECUTADAS PGA</t>
  </si>
  <si>
    <t>% DE CUMPLIMIENTO</t>
  </si>
  <si>
    <t>ESTADO DE ACTIVIDAD</t>
  </si>
  <si>
    <t>PROGRAMADO</t>
  </si>
  <si>
    <t>EJECUTADO</t>
  </si>
  <si>
    <t>R</t>
  </si>
  <si>
    <t>REPROGRAMADO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</si>
</sst>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4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9" fontId="5" fillId="0" borderId="0" applyFont="0" applyFill="0" applyBorder="0" applyAlignment="0" applyProtection="0"/>
  </cellStyleXfs>
  <cellXfs count="236">
    <xf numFmtId="0" fontId="0" fillId="0" borderId="0" xfId="0"/>
    <xf numFmtId="0" fontId="7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2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/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6" borderId="0" xfId="0" applyFill="1"/>
    <xf numFmtId="0" fontId="0" fillId="7" borderId="0" xfId="0" applyFill="1"/>
    <xf numFmtId="0" fontId="0" fillId="0" borderId="0" xfId="0" applyAlignment="1">
      <alignment wrapText="1"/>
    </xf>
    <xf numFmtId="0" fontId="0" fillId="8" borderId="0" xfId="0" applyFill="1"/>
    <xf numFmtId="17" fontId="1" fillId="0" borderId="0" xfId="0" applyNumberFormat="1" applyFont="1" applyAlignment="1">
      <alignment vertical="center" wrapText="1"/>
    </xf>
    <xf numFmtId="43" fontId="8" fillId="0" borderId="0" xfId="0" applyNumberFormat="1" applyFont="1" applyAlignment="1">
      <alignment horizontal="center" vertical="center" wrapText="1"/>
    </xf>
    <xf numFmtId="2" fontId="1" fillId="0" borderId="0" xfId="3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43" fontId="8" fillId="0" borderId="0" xfId="0" applyNumberFormat="1" applyFont="1" applyAlignment="1">
      <alignment vertical="center" wrapText="1"/>
    </xf>
    <xf numFmtId="2" fontId="1" fillId="0" borderId="0" xfId="3" applyNumberFormat="1" applyFont="1" applyFill="1" applyBorder="1" applyAlignment="1">
      <alignment vertical="center" wrapText="1"/>
    </xf>
    <xf numFmtId="17" fontId="6" fillId="0" borderId="1" xfId="0" applyNumberFormat="1" applyFont="1" applyBorder="1"/>
    <xf numFmtId="43" fontId="0" fillId="0" borderId="1" xfId="0" applyNumberFormat="1" applyBorder="1" applyAlignment="1">
      <alignment horizontal="center" vertical="center"/>
    </xf>
    <xf numFmtId="43" fontId="0" fillId="0" borderId="5" xfId="0" applyNumberForma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" fillId="0" borderId="0" xfId="0" applyFont="1" applyAlignment="1">
      <alignment horizontal="center" wrapText="1"/>
    </xf>
    <xf numFmtId="9" fontId="1" fillId="0" borderId="0" xfId="3" applyFont="1" applyFill="1" applyBorder="1" applyAlignment="1">
      <alignment horizontal="center" vertical="center"/>
    </xf>
    <xf numFmtId="9" fontId="1" fillId="0" borderId="0" xfId="3" applyFont="1" applyFill="1" applyBorder="1" applyAlignment="1">
      <alignment vertical="center" wrapText="1"/>
    </xf>
    <xf numFmtId="9" fontId="1" fillId="0" borderId="0" xfId="3" applyFont="1" applyFill="1" applyBorder="1" applyAlignment="1">
      <alignment horizontal="center" vertical="center" wrapText="1"/>
    </xf>
    <xf numFmtId="0" fontId="2" fillId="0" borderId="0" xfId="2" applyFont="1"/>
    <xf numFmtId="0" fontId="2" fillId="0" borderId="0" xfId="2" applyFont="1" applyAlignment="1">
      <alignment wrapText="1"/>
    </xf>
    <xf numFmtId="0" fontId="1" fillId="0" borderId="0" xfId="0" applyFont="1" applyAlignment="1">
      <alignment wrapText="1"/>
    </xf>
    <xf numFmtId="164" fontId="0" fillId="0" borderId="1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1" fontId="2" fillId="0" borderId="0" xfId="3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1" fillId="0" borderId="38" xfId="0" applyFont="1" applyBorder="1" applyAlignment="1">
      <alignment vertical="center" wrapText="1"/>
    </xf>
    <xf numFmtId="0" fontId="11" fillId="0" borderId="39" xfId="0" applyFont="1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1" fillId="0" borderId="4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1" fillId="0" borderId="42" xfId="0" applyFont="1" applyBorder="1" applyAlignment="1">
      <alignment vertical="center" wrapText="1"/>
    </xf>
    <xf numFmtId="0" fontId="11" fillId="10" borderId="9" xfId="0" applyFont="1" applyFill="1" applyBorder="1" applyAlignment="1">
      <alignment vertical="center" wrapText="1"/>
    </xf>
    <xf numFmtId="0" fontId="11" fillId="11" borderId="9" xfId="0" applyFont="1" applyFill="1" applyBorder="1" applyAlignment="1">
      <alignment vertical="center" wrapText="1"/>
    </xf>
    <xf numFmtId="0" fontId="0" fillId="0" borderId="5" xfId="0" applyBorder="1"/>
    <xf numFmtId="9" fontId="0" fillId="0" borderId="9" xfId="3" applyFont="1" applyBorder="1"/>
    <xf numFmtId="9" fontId="0" fillId="0" borderId="42" xfId="3" applyFont="1" applyBorder="1"/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9" fontId="1" fillId="5" borderId="1" xfId="3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1" fillId="5" borderId="5" xfId="3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3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0" fontId="19" fillId="0" borderId="46" xfId="0" applyFont="1" applyBorder="1" applyAlignment="1">
      <alignment vertical="center"/>
    </xf>
    <xf numFmtId="0" fontId="6" fillId="0" borderId="4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2" fontId="2" fillId="5" borderId="1" xfId="3" applyNumberFormat="1" applyFont="1" applyFill="1" applyBorder="1" applyAlignment="1">
      <alignment horizontal="center" vertical="center"/>
    </xf>
    <xf numFmtId="2" fontId="0" fillId="0" borderId="9" xfId="3" applyNumberFormat="1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2" fontId="0" fillId="0" borderId="1" xfId="3" applyNumberFormat="1" applyFont="1" applyBorder="1" applyAlignment="1">
      <alignment horizontal="center" vertical="center"/>
    </xf>
    <xf numFmtId="0" fontId="22" fillId="0" borderId="40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18" fillId="12" borderId="31" xfId="0" applyFont="1" applyFill="1" applyBorder="1" applyAlignment="1">
      <alignment horizontal="center" vertical="center"/>
    </xf>
    <xf numFmtId="0" fontId="18" fillId="12" borderId="7" xfId="0" applyFont="1" applyFill="1" applyBorder="1" applyAlignment="1">
      <alignment horizontal="center" vertical="center"/>
    </xf>
    <xf numFmtId="0" fontId="18" fillId="12" borderId="8" xfId="0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6" fillId="0" borderId="4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14" fontId="15" fillId="9" borderId="1" xfId="0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8" fillId="0" borderId="3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2" fillId="0" borderId="40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9" fillId="6" borderId="25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27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19" fillId="0" borderId="4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/>
    </xf>
    <xf numFmtId="0" fontId="0" fillId="0" borderId="37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/>
    </xf>
    <xf numFmtId="0" fontId="23" fillId="0" borderId="2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10" fillId="3" borderId="25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26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/>
    </xf>
    <xf numFmtId="0" fontId="13" fillId="2" borderId="23" xfId="0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6" fillId="0" borderId="38" xfId="0" applyFont="1" applyBorder="1" applyAlignment="1">
      <alignment horizontal="center" vertical="top"/>
    </xf>
    <xf numFmtId="0" fontId="6" fillId="0" borderId="39" xfId="0" applyFont="1" applyBorder="1" applyAlignment="1">
      <alignment horizontal="center" vertical="top"/>
    </xf>
    <xf numFmtId="0" fontId="6" fillId="0" borderId="41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0" fontId="6" fillId="0" borderId="35" xfId="0" applyFont="1" applyBorder="1" applyAlignment="1">
      <alignment horizontal="center" vertical="top"/>
    </xf>
    <xf numFmtId="0" fontId="6" fillId="0" borderId="36" xfId="0" applyFont="1" applyBorder="1" applyAlignment="1">
      <alignment horizontal="center" vertical="top"/>
    </xf>
    <xf numFmtId="0" fontId="18" fillId="0" borderId="27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6" fillId="0" borderId="4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</dxfs>
  <tableStyles count="0" defaultTableStyle="TableStyleMedium9" defaultPivotStyle="PivotStyleLight16"/>
  <colors>
    <mruColors>
      <color rgb="FFFFC7CE"/>
      <color rgb="FFC6EFCE"/>
      <color rgb="FF006100"/>
      <color rgb="FF00CC00"/>
      <color rgb="FF99FF99"/>
      <color rgb="FF66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CONSUMO</a:t>
            </a:r>
            <a:r>
              <a:rPr lang="es-PE" baseline="0"/>
              <a:t> MENSUAL DE AGUA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134708595630691E-2"/>
          <c:y val="8.0957312751314292E-2"/>
          <c:w val="0.84990511181193473"/>
          <c:h val="0.77219230951675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PGA!$AG$6</c:f>
              <c:strCache>
                <c:ptCount val="1"/>
                <c:pt idx="0">
                  <c:v>CONSUMO DE AGUA (m3)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PGA!$AJ$5:$AU$5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PGA!$AJ$6:$AU$6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9D-41A3-9C52-D2689EC26494}"/>
            </c:ext>
          </c:extLst>
        </c:ser>
        <c:ser>
          <c:idx val="1"/>
          <c:order val="1"/>
          <c:tx>
            <c:strRef>
              <c:f>PGA!$AG$7</c:f>
              <c:strCache>
                <c:ptCount val="1"/>
                <c:pt idx="0">
                  <c:v>PROMEDIO DE PERSONAS POR 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PGA!$AJ$5:$AU$5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PGA!$AJ$7:$AU$7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9D-41A3-9C52-D2689EC264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47"/>
        <c:overlap val="-27"/>
        <c:axId val="546068624"/>
        <c:axId val="546067792"/>
      </c:barChart>
      <c:lineChart>
        <c:grouping val="standard"/>
        <c:varyColors val="0"/>
        <c:ser>
          <c:idx val="2"/>
          <c:order val="2"/>
          <c:tx>
            <c:strRef>
              <c:f>PGA!$AG$8</c:f>
              <c:strCache>
                <c:ptCount val="1"/>
                <c:pt idx="0">
                  <c:v>CONSUMO PER CAPITA (agua/persona/mes)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PGA!$AJ$5:$AU$5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PGA!$AJ$8:$AU$8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9D-41A3-9C52-D2689EC26494}"/>
            </c:ext>
          </c:extLst>
        </c:ser>
        <c:ser>
          <c:idx val="3"/>
          <c:order val="3"/>
          <c:tx>
            <c:strRef>
              <c:f>PGA!$AG$9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PGA!$AJ$5:$AU$5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PGA!$AJ$9:$AU$9</c:f>
              <c:numCache>
                <c:formatCode>0.00</c:formatCode>
                <c:ptCount val="12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9D-41A3-9C52-D2689EC264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3735488"/>
        <c:axId val="913736320"/>
      </c:lineChart>
      <c:catAx>
        <c:axId val="54606862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067792"/>
        <c:crosses val="autoZero"/>
        <c:auto val="1"/>
        <c:lblAlgn val="ctr"/>
        <c:lblOffset val="100"/>
        <c:noMultiLvlLbl val="0"/>
      </c:catAx>
      <c:valAx>
        <c:axId val="54606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Y M3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068624"/>
        <c:crosses val="autoZero"/>
        <c:crossBetween val="between"/>
      </c:valAx>
      <c:valAx>
        <c:axId val="9137363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PROMEDIO Y META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3735488"/>
        <c:crosses val="max"/>
        <c:crossBetween val="between"/>
      </c:valAx>
      <c:catAx>
        <c:axId val="913735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3736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CONSUMO DE ENERGÍA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803372134067997E-2"/>
          <c:y val="8.3645007353950696E-2"/>
          <c:w val="0.89607590258999781"/>
          <c:h val="0.77080867174820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PGA!$AG$30</c:f>
              <c:strCache>
                <c:ptCount val="1"/>
                <c:pt idx="0">
                  <c:v>CONSUMO DE ENERGIA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PGA!$AH$29:$AU$29</c15:sqref>
                  </c15:fullRef>
                </c:ext>
              </c:extLst>
              <c:f>PGA!$AJ$29:$AU$29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PGA!$AH$30:$AU$30</c15:sqref>
                  </c15:fullRef>
                </c:ext>
              </c:extLst>
              <c:f>PGA!$AJ$30:$AU$30</c:f>
              <c:numCache>
                <c:formatCode>General</c:formatCode>
                <c:ptCount val="12"/>
                <c:pt idx="0" formatCode="_-* #,##0_-;\-* #,##0_-;_-* &quot;-&quot;??_-;_-@_-">
                  <c:v>0</c:v>
                </c:pt>
                <c:pt idx="1" formatCode="_-* #,##0_-;\-* #,##0_-;_-* &quot;-&quot;??_-;_-@_-">
                  <c:v>0</c:v>
                </c:pt>
                <c:pt idx="2" formatCode="_-* #,##0_-;\-* #,##0_-;_-* &quot;-&quot;??_-;_-@_-">
                  <c:v>0</c:v>
                </c:pt>
                <c:pt idx="3" formatCode="_-* #,##0_-;\-* #,##0_-;_-* &quot;-&quot;??_-;_-@_-">
                  <c:v>0</c:v>
                </c:pt>
                <c:pt idx="4" formatCode="_-* #,##0_-;\-* #,##0_-;_-* &quot;-&quot;??_-;_-@_-">
                  <c:v>0</c:v>
                </c:pt>
                <c:pt idx="5" formatCode="_-* #,##0_-;\-* #,##0_-;_-* &quot;-&quot;??_-;_-@_-">
                  <c:v>0</c:v>
                </c:pt>
                <c:pt idx="6" formatCode="_-* #,##0_-;\-* #,##0_-;_-* &quot;-&quot;??_-;_-@_-">
                  <c:v>0</c:v>
                </c:pt>
                <c:pt idx="7" formatCode="_-* #,##0_-;\-* #,##0_-;_-* &quot;-&quot;??_-;_-@_-">
                  <c:v>0</c:v>
                </c:pt>
                <c:pt idx="8" formatCode="_-* #,##0_-;\-* #,##0_-;_-* &quot;-&quot;??_-;_-@_-">
                  <c:v>0</c:v>
                </c:pt>
                <c:pt idx="9" formatCode="_-* #,##0_-;\-* #,##0_-;_-* &quot;-&quot;??_-;_-@_-">
                  <c:v>0</c:v>
                </c:pt>
                <c:pt idx="10" formatCode="_-* #,##0_-;\-* #,##0_-;_-* &quot;-&quot;??_-;_-@_-">
                  <c:v>0</c:v>
                </c:pt>
                <c:pt idx="11" formatCode="_-* #,##0_-;\-* #,##0_-;_-* &quot;-&quot;??_-;_-@_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C-48C8-A9EC-B9749EEF7FD2}"/>
            </c:ext>
          </c:extLst>
        </c:ser>
        <c:ser>
          <c:idx val="1"/>
          <c:order val="1"/>
          <c:tx>
            <c:strRef>
              <c:f>PGA!$AG$31</c:f>
              <c:strCache>
                <c:ptCount val="1"/>
                <c:pt idx="0">
                  <c:v>PROMEDIO DE PERSONA POR 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PGA!$AH$29:$AU$29</c15:sqref>
                  </c15:fullRef>
                </c:ext>
              </c:extLst>
              <c:f>PGA!$AJ$29:$AU$29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PGA!$AH$31:$AU$31</c15:sqref>
                  </c15:fullRef>
                </c:ext>
              </c:extLst>
              <c:f>PGA!$AJ$31:$AU$31</c:f>
              <c:numCache>
                <c:formatCode>General</c:formatCode>
                <c:ptCount val="12"/>
                <c:pt idx="0" formatCode="_(* #,##0.00_);_(* \(#,##0.00\);_(* &quot;-&quot;??_);_(@_)">
                  <c:v>0</c:v>
                </c:pt>
                <c:pt idx="1" formatCode="_(* #,##0.00_);_(* \(#,##0.00\);_(* &quot;-&quot;??_);_(@_)">
                  <c:v>0</c:v>
                </c:pt>
                <c:pt idx="2" formatCode="_(* #,##0.00_);_(* \(#,##0.00\);_(* &quot;-&quot;??_);_(@_)">
                  <c:v>0</c:v>
                </c:pt>
                <c:pt idx="3" formatCode="_(* #,##0.00_);_(* \(#,##0.00\);_(* &quot;-&quot;??_);_(@_)">
                  <c:v>0</c:v>
                </c:pt>
                <c:pt idx="4" formatCode="_(* #,##0.00_);_(* \(#,##0.00\);_(* &quot;-&quot;??_);_(@_)">
                  <c:v>0</c:v>
                </c:pt>
                <c:pt idx="5" formatCode="_(* #,##0.00_);_(* \(#,##0.00\);_(* &quot;-&quot;??_);_(@_)">
                  <c:v>0</c:v>
                </c:pt>
                <c:pt idx="6" formatCode="_(* #,##0.00_);_(* \(#,##0.00\);_(* &quot;-&quot;??_);_(@_)">
                  <c:v>0</c:v>
                </c:pt>
                <c:pt idx="7" formatCode="_(* #,##0.00_);_(* \(#,##0.00\);_(* &quot;-&quot;??_);_(@_)">
                  <c:v>0</c:v>
                </c:pt>
                <c:pt idx="8" formatCode="_(* #,##0.00_);_(* \(#,##0.00\);_(* &quot;-&quot;??_);_(@_)">
                  <c:v>0</c:v>
                </c:pt>
                <c:pt idx="9" formatCode="_(* #,##0.00_);_(* \(#,##0.00\);_(* &quot;-&quot;??_);_(@_)">
                  <c:v>0</c:v>
                </c:pt>
                <c:pt idx="10" formatCode="_(* #,##0.00_);_(* \(#,##0.00\);_(* &quot;-&quot;??_);_(@_)">
                  <c:v>0</c:v>
                </c:pt>
                <c:pt idx="11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C-48C8-A9EC-B9749EEF7F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6427776"/>
        <c:axId val="476426528"/>
      </c:barChart>
      <c:lineChart>
        <c:grouping val="standard"/>
        <c:varyColors val="0"/>
        <c:ser>
          <c:idx val="2"/>
          <c:order val="2"/>
          <c:tx>
            <c:strRef>
              <c:f>PGA!$AG$32</c:f>
              <c:strCache>
                <c:ptCount val="1"/>
                <c:pt idx="0">
                  <c:v>CONSUMO PER CAPITA  (kwh/persona/mes)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PGA!$AH$29:$AU$29</c15:sqref>
                  </c15:fullRef>
                </c:ext>
              </c:extLst>
              <c:f>PGA!$AJ$29:$AU$29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PGA!$AH$32:$AU$32</c15:sqref>
                  </c15:fullRef>
                </c:ext>
              </c:extLst>
              <c:f>PGA!$AJ$32:$AU$32</c:f>
              <c:numCache>
                <c:formatCode>General</c:formatCode>
                <c:ptCount val="12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AC-48C8-A9EC-B9749EEF7FD2}"/>
            </c:ext>
          </c:extLst>
        </c:ser>
        <c:ser>
          <c:idx val="3"/>
          <c:order val="3"/>
          <c:tx>
            <c:strRef>
              <c:f>PGA!$AG$33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PGA!$AH$29:$AU$29</c15:sqref>
                  </c15:fullRef>
                </c:ext>
              </c:extLst>
              <c:f>PGA!$AJ$29:$AU$29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PGA!$AH$33:$AU$33</c15:sqref>
                  </c15:fullRef>
                </c:ext>
              </c:extLst>
              <c:f>PGA!$AJ$33:$AU$33</c:f>
              <c:numCache>
                <c:formatCode>General</c:formatCode>
                <c:ptCount val="12"/>
                <c:pt idx="0" formatCode="0.00">
                  <c:v>75</c:v>
                </c:pt>
                <c:pt idx="1" formatCode="0.00">
                  <c:v>75</c:v>
                </c:pt>
                <c:pt idx="2" formatCode="0.00">
                  <c:v>75</c:v>
                </c:pt>
                <c:pt idx="3" formatCode="0.00">
                  <c:v>75</c:v>
                </c:pt>
                <c:pt idx="4" formatCode="0.00">
                  <c:v>75</c:v>
                </c:pt>
                <c:pt idx="5" formatCode="0.00">
                  <c:v>75</c:v>
                </c:pt>
                <c:pt idx="6" formatCode="0.00">
                  <c:v>75</c:v>
                </c:pt>
                <c:pt idx="7" formatCode="0.00">
                  <c:v>75</c:v>
                </c:pt>
                <c:pt idx="8" formatCode="0.00">
                  <c:v>75</c:v>
                </c:pt>
                <c:pt idx="9" formatCode="0.00">
                  <c:v>75</c:v>
                </c:pt>
                <c:pt idx="10" formatCode="0.00">
                  <c:v>75</c:v>
                </c:pt>
                <c:pt idx="11" formatCode="0.00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AC-48C8-A9EC-B9749EEF7F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6416128"/>
        <c:axId val="476417792"/>
      </c:lineChart>
      <c:catAx>
        <c:axId val="476427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426528"/>
        <c:crosses val="autoZero"/>
        <c:auto val="1"/>
        <c:lblAlgn val="ctr"/>
        <c:lblOffset val="100"/>
        <c:noMultiLvlLbl val="0"/>
      </c:catAx>
      <c:valAx>
        <c:axId val="47642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N° DE PERSONAS Y CONSUMO</a:t>
                </a:r>
                <a:r>
                  <a:rPr lang="en-US" baseline="0"/>
                  <a:t> kWh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427776"/>
        <c:crosses val="autoZero"/>
        <c:crossBetween val="between"/>
      </c:valAx>
      <c:valAx>
        <c:axId val="4764177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PROMEDIO Y META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416128"/>
        <c:crosses val="max"/>
        <c:crossBetween val="between"/>
      </c:valAx>
      <c:catAx>
        <c:axId val="476416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6417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ACTIVIDADES DE PGA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PGA!$AG$59</c:f>
              <c:strCache>
                <c:ptCount val="1"/>
                <c:pt idx="0">
                  <c:v>ACTIVIDADES PROGRAMADAS PGA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PGA!$AH$58:$AU$58</c15:sqref>
                  </c15:fullRef>
                </c:ext>
              </c:extLst>
              <c:f>PGA!$AJ$58:$AU$58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PGA!$AH$59:$AU$59</c15:sqref>
                  </c15:fullRef>
                </c:ext>
              </c:extLst>
              <c:f>PGA!$AJ$59:$AU$59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2-4CD8-9154-C45AF66361EF}"/>
            </c:ext>
          </c:extLst>
        </c:ser>
        <c:ser>
          <c:idx val="1"/>
          <c:order val="1"/>
          <c:tx>
            <c:strRef>
              <c:f>PGA!$AG$60</c:f>
              <c:strCache>
                <c:ptCount val="1"/>
                <c:pt idx="0">
                  <c:v>ACTIVIDADES EJECUTADAS PGA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PGA!$AH$58:$AU$58</c15:sqref>
                  </c15:fullRef>
                </c:ext>
              </c:extLst>
              <c:f>PGA!$AJ$58:$AU$58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PGA!$AH$60:$AU$60</c15:sqref>
                  </c15:fullRef>
                </c:ext>
              </c:extLst>
              <c:f>PGA!$AJ$60:$AU$60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62-4CD8-9154-C45AF66361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966316672"/>
        <c:axId val="966314592"/>
      </c:barChart>
      <c:lineChart>
        <c:grouping val="standard"/>
        <c:varyColors val="0"/>
        <c:ser>
          <c:idx val="2"/>
          <c:order val="2"/>
          <c:tx>
            <c:strRef>
              <c:f>PGA!$AG$61</c:f>
              <c:strCache>
                <c:ptCount val="1"/>
                <c:pt idx="0">
                  <c:v>% DE CUMPLIMIENTO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PGA!$AH$58:$AU$58</c15:sqref>
                  </c15:fullRef>
                </c:ext>
              </c:extLst>
              <c:f>PGA!$AJ$58:$AU$58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PGA!$AH$61:$AU$61</c15:sqref>
                  </c15:fullRef>
                </c:ext>
              </c:extLst>
              <c:f>PGA!$AJ$61:$AU$61</c:f>
              <c:numCache>
                <c:formatCode>General</c:formatCode>
                <c:ptCount val="12"/>
                <c:pt idx="0" formatCode="0%">
                  <c:v>0</c:v>
                </c:pt>
                <c:pt idx="1" formatCode="0%">
                  <c:v>0</c:v>
                </c:pt>
                <c:pt idx="2" formatCode="0%">
                  <c:v>0.8</c:v>
                </c:pt>
                <c:pt idx="3" formatCode="0%">
                  <c:v>0</c:v>
                </c:pt>
                <c:pt idx="4" formatCode="0%">
                  <c:v>0</c:v>
                </c:pt>
                <c:pt idx="5" formatCode="0%">
                  <c:v>0</c:v>
                </c:pt>
                <c:pt idx="6" formatCode="0%">
                  <c:v>0</c:v>
                </c:pt>
                <c:pt idx="7" formatCode="0%">
                  <c:v>0</c:v>
                </c:pt>
                <c:pt idx="8" formatCode="0%">
                  <c:v>0</c:v>
                </c:pt>
                <c:pt idx="9" formatCode="0%">
                  <c:v>0</c:v>
                </c:pt>
                <c:pt idx="10" formatCode="0%">
                  <c:v>0</c:v>
                </c:pt>
                <c:pt idx="11" formatCode="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62-4CD8-9154-C45AF66361EF}"/>
            </c:ext>
          </c:extLst>
        </c:ser>
        <c:ser>
          <c:idx val="3"/>
          <c:order val="3"/>
          <c:tx>
            <c:strRef>
              <c:f>PGA!$AG$62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PGA!$AH$58:$AU$58</c15:sqref>
                  </c15:fullRef>
                </c:ext>
              </c:extLst>
              <c:f>PGA!$AJ$58:$AU$58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PGA!$AH$62:$AU$62</c15:sqref>
                  </c15:fullRef>
                </c:ext>
              </c:extLst>
              <c:f>PGA!$AJ$62:$AU$62</c:f>
              <c:numCache>
                <c:formatCode>General</c:formatCode>
                <c:ptCount val="12"/>
                <c:pt idx="0" formatCode="0%">
                  <c:v>0.9</c:v>
                </c:pt>
                <c:pt idx="1" formatCode="0%">
                  <c:v>0.9</c:v>
                </c:pt>
                <c:pt idx="2" formatCode="0%">
                  <c:v>0.9</c:v>
                </c:pt>
                <c:pt idx="3" formatCode="0%">
                  <c:v>0.9</c:v>
                </c:pt>
                <c:pt idx="4" formatCode="0%">
                  <c:v>0.9</c:v>
                </c:pt>
                <c:pt idx="5" formatCode="0%">
                  <c:v>0.9</c:v>
                </c:pt>
                <c:pt idx="6" formatCode="0%">
                  <c:v>0.9</c:v>
                </c:pt>
                <c:pt idx="7" formatCode="0%">
                  <c:v>0.9</c:v>
                </c:pt>
                <c:pt idx="8" formatCode="0%">
                  <c:v>0.9</c:v>
                </c:pt>
                <c:pt idx="9" formatCode="0%">
                  <c:v>0.9</c:v>
                </c:pt>
                <c:pt idx="10" formatCode="0%">
                  <c:v>0.9</c:v>
                </c:pt>
                <c:pt idx="11" formatCode="0%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A-418E-BED6-E79DF3C41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4657728"/>
        <c:axId val="1414660224"/>
      </c:lineChart>
      <c:catAx>
        <c:axId val="966316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6314592"/>
        <c:crosses val="autoZero"/>
        <c:auto val="1"/>
        <c:lblAlgn val="ctr"/>
        <c:lblOffset val="100"/>
        <c:noMultiLvlLbl val="0"/>
      </c:catAx>
      <c:valAx>
        <c:axId val="96631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ACTIVIDADES PROGRAMADAS/EJECUTADAS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6316672"/>
        <c:crosses val="autoZero"/>
        <c:crossBetween val="between"/>
      </c:valAx>
      <c:valAx>
        <c:axId val="14146602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/>
                  <a:t>% DE CUMPLIMIENTO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4657728"/>
        <c:crosses val="max"/>
        <c:crossBetween val="between"/>
      </c:valAx>
      <c:catAx>
        <c:axId val="141465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466022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77561</xdr:colOff>
      <xdr:row>1</xdr:row>
      <xdr:rowOff>8164</xdr:rowOff>
    </xdr:from>
    <xdr:to>
      <xdr:col>3</xdr:col>
      <xdr:colOff>10886</xdr:colOff>
      <xdr:row>1</xdr:row>
      <xdr:rowOff>872183</xdr:rowOff>
    </xdr:to>
    <xdr:pic>
      <xdr:nvPicPr>
        <xdr:cNvPr id="1703558" name="Imagen 2">
          <a:extLst>
            <a:ext uri="{FF2B5EF4-FFF2-40B4-BE49-F238E27FC236}">
              <a16:creationId xmlns:a16="http://schemas.microsoft.com/office/drawing/2014/main" id="{ACD582E7-7C53-0AD8-F310-051F23361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61" y="62593"/>
          <a:ext cx="989239" cy="864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10885</xdr:colOff>
      <xdr:row>9</xdr:row>
      <xdr:rowOff>119743</xdr:rowOff>
    </xdr:from>
    <xdr:to>
      <xdr:col>43</xdr:col>
      <xdr:colOff>794656</xdr:colOff>
      <xdr:row>25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6C035140-D82E-470C-881C-26742D8EB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789709</xdr:colOff>
      <xdr:row>33</xdr:row>
      <xdr:rowOff>323600</xdr:rowOff>
    </xdr:from>
    <xdr:to>
      <xdr:col>43</xdr:col>
      <xdr:colOff>762000</xdr:colOff>
      <xdr:row>52</xdr:row>
      <xdr:rowOff>32657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CA7948B-4E59-47D0-B036-ABCFE895D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10887</xdr:colOff>
      <xdr:row>62</xdr:row>
      <xdr:rowOff>239485</xdr:rowOff>
    </xdr:from>
    <xdr:to>
      <xdr:col>43</xdr:col>
      <xdr:colOff>108857</xdr:colOff>
      <xdr:row>79</xdr:row>
      <xdr:rowOff>119743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4B7B998-FE9C-4EDD-AC09-7E410EFCB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35"/>
  <sheetViews>
    <sheetView tabSelected="1" zoomScale="70" zoomScaleNormal="70" zoomScaleSheetLayoutView="100" workbookViewId="0">
      <selection activeCell="AF7" sqref="AF7"/>
    </sheetView>
  </sheetViews>
  <sheetFormatPr defaultColWidth="11.5703125" defaultRowHeight="14.45"/>
  <cols>
    <col min="1" max="1" width="6.7109375" customWidth="1"/>
    <col min="2" max="2" width="5.5703125" customWidth="1"/>
    <col min="3" max="3" width="9.85546875" customWidth="1"/>
    <col min="4" max="4" width="9.5703125" customWidth="1"/>
    <col min="5" max="5" width="13.28515625" customWidth="1"/>
    <col min="6" max="6" width="16.28515625" bestFit="1" customWidth="1"/>
    <col min="7" max="7" width="4.7109375" customWidth="1"/>
    <col min="8" max="8" width="5" customWidth="1"/>
    <col min="9" max="9" width="4.85546875" customWidth="1"/>
    <col min="10" max="10" width="4.42578125" customWidth="1"/>
    <col min="11" max="11" width="5.42578125" customWidth="1"/>
    <col min="12" max="12" width="4.85546875" customWidth="1"/>
    <col min="13" max="30" width="4.28515625" customWidth="1"/>
    <col min="31" max="31" width="15" customWidth="1"/>
    <col min="35" max="35" width="14.140625" customWidth="1"/>
    <col min="36" max="47" width="15" customWidth="1"/>
    <col min="48" max="48" width="20.28515625" customWidth="1"/>
    <col min="49" max="49" width="16.85546875" customWidth="1"/>
    <col min="50" max="50" width="15.85546875" customWidth="1"/>
  </cols>
  <sheetData>
    <row r="1" spans="1:63" ht="4.1500000000000004" customHeight="1" thickBot="1"/>
    <row r="2" spans="1:63" ht="73.5" customHeight="1" thickBot="1">
      <c r="A2" s="183"/>
      <c r="B2" s="184"/>
      <c r="C2" s="184"/>
      <c r="D2" s="185"/>
      <c r="E2" s="186" t="s">
        <v>0</v>
      </c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8"/>
      <c r="AE2" s="21" t="s">
        <v>1</v>
      </c>
    </row>
    <row r="3" spans="1:63" ht="12" customHeight="1" thickBot="1">
      <c r="A3" s="3"/>
      <c r="B3" s="3"/>
      <c r="C3" s="3"/>
      <c r="D3" s="3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63" ht="19.5" customHeight="1" thickBot="1">
      <c r="A4" s="137" t="s">
        <v>2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9"/>
      <c r="AG4" s="116" t="s">
        <v>3</v>
      </c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</row>
    <row r="5" spans="1:63" ht="15" customHeight="1" thickBot="1">
      <c r="A5" s="189" t="s">
        <v>4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1"/>
      <c r="AG5" s="117" t="s">
        <v>5</v>
      </c>
      <c r="AH5" s="117"/>
      <c r="AI5" s="117"/>
      <c r="AJ5" s="33" t="s">
        <v>6</v>
      </c>
      <c r="AK5" s="33" t="s">
        <v>7</v>
      </c>
      <c r="AL5" s="33" t="s">
        <v>8</v>
      </c>
      <c r="AM5" s="33" t="s">
        <v>9</v>
      </c>
      <c r="AN5" s="33" t="s">
        <v>10</v>
      </c>
      <c r="AO5" s="33" t="s">
        <v>11</v>
      </c>
      <c r="AP5" s="33" t="s">
        <v>12</v>
      </c>
      <c r="AQ5" s="33" t="s">
        <v>13</v>
      </c>
      <c r="AR5" s="33" t="s">
        <v>14</v>
      </c>
      <c r="AS5" s="33" t="s">
        <v>15</v>
      </c>
      <c r="AT5" s="33" t="s">
        <v>16</v>
      </c>
      <c r="AU5" s="33" t="s">
        <v>17</v>
      </c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</row>
    <row r="6" spans="1:63" ht="16.149999999999999" customHeight="1">
      <c r="A6" s="192" t="s">
        <v>18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4"/>
      <c r="AG6" s="118" t="s">
        <v>19</v>
      </c>
      <c r="AH6" s="118"/>
      <c r="AI6" s="118"/>
      <c r="AJ6" s="50">
        <v>0</v>
      </c>
      <c r="AK6" s="50">
        <v>0</v>
      </c>
      <c r="AL6" s="50">
        <v>0</v>
      </c>
      <c r="AM6" s="50"/>
      <c r="AN6" s="50"/>
      <c r="AO6" s="50"/>
      <c r="AP6" s="50"/>
      <c r="AQ6" s="50"/>
      <c r="AR6" s="50"/>
      <c r="AS6" s="50"/>
      <c r="AT6" s="50"/>
      <c r="AU6" s="50">
        <v>0</v>
      </c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27"/>
      <c r="BI6" s="27"/>
      <c r="BJ6" s="27"/>
      <c r="BK6" s="27"/>
    </row>
    <row r="7" spans="1:63" ht="15" customHeight="1" thickBot="1">
      <c r="A7" s="195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7"/>
      <c r="AG7" s="118" t="s">
        <v>20</v>
      </c>
      <c r="AH7" s="118"/>
      <c r="AI7" s="118"/>
      <c r="AJ7" s="34">
        <v>0</v>
      </c>
      <c r="AK7" s="34">
        <v>0</v>
      </c>
      <c r="AL7" s="34">
        <v>0</v>
      </c>
      <c r="AM7" s="34">
        <v>0</v>
      </c>
      <c r="AN7" s="34">
        <v>0</v>
      </c>
      <c r="AO7" s="34">
        <v>0</v>
      </c>
      <c r="AP7" s="34">
        <v>0</v>
      </c>
      <c r="AQ7" s="34">
        <v>0</v>
      </c>
      <c r="AR7" s="34">
        <v>0</v>
      </c>
      <c r="AS7" s="34">
        <v>0</v>
      </c>
      <c r="AT7" s="34">
        <v>0</v>
      </c>
      <c r="AU7" s="34">
        <v>0</v>
      </c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1"/>
      <c r="BI7" s="31"/>
      <c r="BJ7" s="31"/>
      <c r="BK7" s="28"/>
    </row>
    <row r="8" spans="1:63" ht="27" customHeight="1" thickBot="1">
      <c r="A8" s="152" t="s">
        <v>21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G8" s="119" t="s">
        <v>22</v>
      </c>
      <c r="AH8" s="119"/>
      <c r="AI8" s="119"/>
      <c r="AJ8" s="89">
        <f>IFERROR(AJ6/AJ7,0)</f>
        <v>0</v>
      </c>
      <c r="AK8" s="89">
        <f t="shared" ref="AK8:AU8" si="0">IFERROR(AK6/AK7,0)</f>
        <v>0</v>
      </c>
      <c r="AL8" s="89">
        <f t="shared" si="0"/>
        <v>0</v>
      </c>
      <c r="AM8" s="89">
        <f t="shared" si="0"/>
        <v>0</v>
      </c>
      <c r="AN8" s="89">
        <f t="shared" si="0"/>
        <v>0</v>
      </c>
      <c r="AO8" s="89">
        <f t="shared" si="0"/>
        <v>0</v>
      </c>
      <c r="AP8" s="89">
        <f t="shared" si="0"/>
        <v>0</v>
      </c>
      <c r="AQ8" s="89">
        <f t="shared" si="0"/>
        <v>0</v>
      </c>
      <c r="AR8" s="89">
        <f t="shared" si="0"/>
        <v>0</v>
      </c>
      <c r="AS8" s="89">
        <f t="shared" si="0"/>
        <v>0</v>
      </c>
      <c r="AT8" s="89">
        <f t="shared" si="0"/>
        <v>0</v>
      </c>
      <c r="AU8" s="89">
        <f t="shared" si="0"/>
        <v>0</v>
      </c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1"/>
      <c r="BI8" s="31"/>
      <c r="BJ8" s="31"/>
      <c r="BK8" s="28"/>
    </row>
    <row r="9" spans="1:63" ht="25.9" customHeight="1" thickBot="1">
      <c r="A9" s="209" t="s">
        <v>23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1"/>
      <c r="AG9" s="118" t="s">
        <v>21</v>
      </c>
      <c r="AH9" s="118"/>
      <c r="AI9" s="118"/>
      <c r="AJ9" s="93">
        <v>2.5</v>
      </c>
      <c r="AK9" s="93">
        <v>2.5</v>
      </c>
      <c r="AL9" s="93">
        <v>2.5</v>
      </c>
      <c r="AM9" s="93">
        <v>2.5</v>
      </c>
      <c r="AN9" s="93">
        <v>2.5</v>
      </c>
      <c r="AO9" s="93">
        <v>2.5</v>
      </c>
      <c r="AP9" s="93">
        <v>2.5</v>
      </c>
      <c r="AQ9" s="93">
        <v>2.5</v>
      </c>
      <c r="AR9" s="93">
        <v>2.5</v>
      </c>
      <c r="AS9" s="93">
        <v>2.5</v>
      </c>
      <c r="AT9" s="93">
        <v>2.5</v>
      </c>
      <c r="AU9" s="93">
        <v>2.5</v>
      </c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2"/>
      <c r="BI9" s="32"/>
      <c r="BJ9" s="32"/>
      <c r="BK9" s="29"/>
    </row>
    <row r="10" spans="1:63" ht="25.9" customHeight="1" thickBot="1">
      <c r="A10" s="201" t="s">
        <v>24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3"/>
      <c r="AS10" s="99" t="s">
        <v>25</v>
      </c>
      <c r="AT10" s="100"/>
      <c r="AU10" s="100"/>
      <c r="AV10" s="100"/>
      <c r="AW10" s="100"/>
      <c r="AX10" s="101"/>
    </row>
    <row r="11" spans="1:63" ht="30" customHeight="1" thickBot="1">
      <c r="A11" s="201" t="s">
        <v>26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3"/>
      <c r="AS11" s="132" t="s">
        <v>27</v>
      </c>
      <c r="AT11" s="133"/>
      <c r="AU11" s="127"/>
      <c r="AV11" s="127"/>
      <c r="AW11" s="127"/>
      <c r="AX11" s="128"/>
    </row>
    <row r="12" spans="1:63" ht="25.9" hidden="1" customHeight="1" thickBot="1">
      <c r="A12" s="206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8"/>
      <c r="AS12" s="85"/>
      <c r="AT12" s="86"/>
      <c r="AU12" s="91"/>
      <c r="AV12" s="91"/>
      <c r="AW12" s="91"/>
      <c r="AX12" s="92"/>
    </row>
    <row r="13" spans="1:63" ht="33.6" customHeight="1" thickBot="1">
      <c r="A13" s="189" t="s">
        <v>28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1"/>
      <c r="AS13" s="132" t="s">
        <v>29</v>
      </c>
      <c r="AT13" s="133"/>
      <c r="AU13" s="127"/>
      <c r="AV13" s="127"/>
      <c r="AW13" s="127"/>
      <c r="AX13" s="128"/>
    </row>
    <row r="14" spans="1:63" ht="32.450000000000003" customHeight="1" thickBot="1">
      <c r="A14" s="212" t="s">
        <v>30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4"/>
      <c r="AS14" s="102" t="s">
        <v>31</v>
      </c>
      <c r="AT14" s="103"/>
      <c r="AU14" s="127"/>
      <c r="AV14" s="127"/>
      <c r="AW14" s="127"/>
      <c r="AX14" s="128"/>
    </row>
    <row r="15" spans="1:63" ht="31.9" customHeight="1" thickBot="1">
      <c r="A15" s="198" t="s">
        <v>32</v>
      </c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200"/>
      <c r="AS15" s="102" t="s">
        <v>33</v>
      </c>
      <c r="AT15" s="103"/>
      <c r="AU15" s="114"/>
      <c r="AV15" s="114"/>
      <c r="AW15" s="114"/>
      <c r="AX15" s="115"/>
    </row>
    <row r="16" spans="1:63" ht="25.9" customHeight="1" thickBot="1">
      <c r="A16" s="198" t="s">
        <v>34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200"/>
      <c r="AS16" s="129" t="s">
        <v>35</v>
      </c>
      <c r="AT16" s="130"/>
      <c r="AU16" s="130"/>
      <c r="AV16" s="130"/>
      <c r="AW16" s="130"/>
      <c r="AX16" s="131"/>
    </row>
    <row r="17" spans="1:50" ht="15.75" customHeight="1">
      <c r="A17" s="161" t="s">
        <v>36</v>
      </c>
      <c r="B17" s="162"/>
      <c r="C17" s="162"/>
      <c r="D17" s="162"/>
      <c r="E17" s="163"/>
      <c r="F17" s="170" t="s">
        <v>37</v>
      </c>
      <c r="G17" s="161" t="s">
        <v>38</v>
      </c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3"/>
      <c r="AE17" s="204" t="s">
        <v>39</v>
      </c>
      <c r="AS17" s="102" t="s">
        <v>27</v>
      </c>
      <c r="AT17" s="103"/>
      <c r="AU17" s="104"/>
      <c r="AV17" s="104"/>
      <c r="AW17" s="104"/>
      <c r="AX17" s="105"/>
    </row>
    <row r="18" spans="1:50" ht="22.5" customHeight="1" thickBot="1">
      <c r="A18" s="167"/>
      <c r="B18" s="168"/>
      <c r="C18" s="168"/>
      <c r="D18" s="168"/>
      <c r="E18" s="169"/>
      <c r="F18" s="171"/>
      <c r="G18" s="164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6"/>
      <c r="AE18" s="205"/>
      <c r="AS18" s="102"/>
      <c r="AT18" s="103"/>
      <c r="AU18" s="104"/>
      <c r="AV18" s="104"/>
      <c r="AW18" s="104"/>
      <c r="AX18" s="105"/>
    </row>
    <row r="19" spans="1:50" ht="17.25" customHeight="1">
      <c r="A19" s="154" t="s">
        <v>40</v>
      </c>
      <c r="B19" s="155"/>
      <c r="C19" s="155"/>
      <c r="D19" s="155"/>
      <c r="E19" s="155"/>
      <c r="F19" s="156"/>
      <c r="G19" s="160" t="s">
        <v>41</v>
      </c>
      <c r="H19" s="160"/>
      <c r="I19" s="160" t="s">
        <v>42</v>
      </c>
      <c r="J19" s="160"/>
      <c r="K19" s="160" t="s">
        <v>43</v>
      </c>
      <c r="L19" s="160"/>
      <c r="M19" s="160" t="s">
        <v>44</v>
      </c>
      <c r="N19" s="160"/>
      <c r="O19" s="160" t="s">
        <v>45</v>
      </c>
      <c r="P19" s="160"/>
      <c r="Q19" s="160" t="s">
        <v>46</v>
      </c>
      <c r="R19" s="160"/>
      <c r="S19" s="160" t="s">
        <v>47</v>
      </c>
      <c r="T19" s="160"/>
      <c r="U19" s="160" t="s">
        <v>48</v>
      </c>
      <c r="V19" s="160"/>
      <c r="W19" s="160" t="s">
        <v>49</v>
      </c>
      <c r="X19" s="160"/>
      <c r="Y19" s="160" t="s">
        <v>50</v>
      </c>
      <c r="Z19" s="160"/>
      <c r="AA19" s="160" t="s">
        <v>51</v>
      </c>
      <c r="AB19" s="160"/>
      <c r="AC19" s="160" t="s">
        <v>52</v>
      </c>
      <c r="AD19" s="160"/>
      <c r="AE19" s="205"/>
      <c r="AS19" s="102" t="s">
        <v>29</v>
      </c>
      <c r="AT19" s="103"/>
      <c r="AU19" s="104"/>
      <c r="AV19" s="104"/>
      <c r="AW19" s="104"/>
      <c r="AX19" s="105"/>
    </row>
    <row r="20" spans="1:50" ht="18.75" customHeight="1" thickBot="1">
      <c r="A20" s="157"/>
      <c r="B20" s="158"/>
      <c r="C20" s="158"/>
      <c r="D20" s="158"/>
      <c r="E20" s="158"/>
      <c r="F20" s="159"/>
      <c r="G20" s="17" t="s">
        <v>53</v>
      </c>
      <c r="H20" s="17" t="s">
        <v>54</v>
      </c>
      <c r="I20" s="17" t="s">
        <v>53</v>
      </c>
      <c r="J20" s="17" t="s">
        <v>54</v>
      </c>
      <c r="K20" s="17" t="s">
        <v>53</v>
      </c>
      <c r="L20" s="17" t="s">
        <v>54</v>
      </c>
      <c r="M20" s="17" t="s">
        <v>53</v>
      </c>
      <c r="N20" s="17" t="s">
        <v>54</v>
      </c>
      <c r="O20" s="17" t="s">
        <v>53</v>
      </c>
      <c r="P20" s="17" t="s">
        <v>54</v>
      </c>
      <c r="Q20" s="17" t="s">
        <v>53</v>
      </c>
      <c r="R20" s="17" t="s">
        <v>54</v>
      </c>
      <c r="S20" s="17" t="s">
        <v>53</v>
      </c>
      <c r="T20" s="17" t="s">
        <v>54</v>
      </c>
      <c r="U20" s="17" t="s">
        <v>53</v>
      </c>
      <c r="V20" s="17" t="s">
        <v>54</v>
      </c>
      <c r="W20" s="17" t="s">
        <v>53</v>
      </c>
      <c r="X20" s="17" t="s">
        <v>54</v>
      </c>
      <c r="Y20" s="17" t="s">
        <v>53</v>
      </c>
      <c r="Z20" s="17" t="s">
        <v>54</v>
      </c>
      <c r="AA20" s="17" t="s">
        <v>53</v>
      </c>
      <c r="AB20" s="17" t="s">
        <v>54</v>
      </c>
      <c r="AC20" s="17" t="s">
        <v>53</v>
      </c>
      <c r="AD20" s="17" t="s">
        <v>54</v>
      </c>
      <c r="AE20" s="205"/>
      <c r="AS20" s="102"/>
      <c r="AT20" s="103"/>
      <c r="AU20" s="104"/>
      <c r="AV20" s="104"/>
      <c r="AW20" s="104"/>
      <c r="AX20" s="105"/>
    </row>
    <row r="21" spans="1:50" ht="24" customHeight="1" thickBot="1">
      <c r="A21" s="137" t="s">
        <v>55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9"/>
      <c r="AS21" s="102" t="s">
        <v>31</v>
      </c>
      <c r="AT21" s="103"/>
      <c r="AU21" s="104"/>
      <c r="AV21" s="104"/>
      <c r="AW21" s="104"/>
      <c r="AX21" s="105"/>
    </row>
    <row r="22" spans="1:50" ht="30" customHeight="1">
      <c r="A22" s="146" t="s">
        <v>56</v>
      </c>
      <c r="B22" s="147"/>
      <c r="C22" s="147"/>
      <c r="D22" s="147"/>
      <c r="E22" s="148"/>
      <c r="F22" s="18" t="s">
        <v>57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 t="s">
        <v>53</v>
      </c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9" t="s">
        <v>58</v>
      </c>
      <c r="AS22" s="102"/>
      <c r="AT22" s="103"/>
      <c r="AU22" s="104"/>
      <c r="AV22" s="104"/>
      <c r="AW22" s="104"/>
      <c r="AX22" s="105"/>
    </row>
    <row r="23" spans="1:50" ht="24" customHeight="1" thickBot="1">
      <c r="A23" s="137" t="s">
        <v>59</v>
      </c>
      <c r="B23" s="138"/>
      <c r="C23" s="138"/>
      <c r="D23" s="138"/>
      <c r="E23" s="138"/>
      <c r="F23" s="155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9"/>
      <c r="AS23" s="102" t="s">
        <v>33</v>
      </c>
      <c r="AT23" s="103"/>
      <c r="AU23" s="104"/>
      <c r="AV23" s="104"/>
      <c r="AW23" s="104"/>
      <c r="AX23" s="105"/>
    </row>
    <row r="24" spans="1:50" ht="31.9" customHeight="1" thickBot="1">
      <c r="A24" s="143" t="s">
        <v>60</v>
      </c>
      <c r="B24" s="144"/>
      <c r="C24" s="144"/>
      <c r="D24" s="144"/>
      <c r="E24" s="145"/>
      <c r="F24" s="22" t="s">
        <v>57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 t="s">
        <v>53</v>
      </c>
      <c r="V24" s="16"/>
      <c r="W24" s="16"/>
      <c r="X24" s="16"/>
      <c r="Y24" s="16"/>
      <c r="Z24" s="16"/>
      <c r="AA24" s="16"/>
      <c r="AB24" s="16"/>
      <c r="AC24" s="16"/>
      <c r="AD24" s="16"/>
      <c r="AE24" s="14" t="s">
        <v>58</v>
      </c>
      <c r="AS24" s="106"/>
      <c r="AT24" s="107"/>
      <c r="AU24" s="108"/>
      <c r="AV24" s="108"/>
      <c r="AW24" s="108"/>
      <c r="AX24" s="109"/>
    </row>
    <row r="25" spans="1:50" ht="30.75" customHeight="1">
      <c r="A25" s="149" t="s">
        <v>61</v>
      </c>
      <c r="B25" s="150"/>
      <c r="C25" s="150"/>
      <c r="D25" s="150"/>
      <c r="E25" s="151"/>
      <c r="F25" s="22" t="s">
        <v>57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 t="s">
        <v>53</v>
      </c>
      <c r="V25" s="16"/>
      <c r="W25" s="16"/>
      <c r="X25" s="16"/>
      <c r="Y25" s="16"/>
      <c r="Z25" s="16"/>
      <c r="AA25" s="16"/>
      <c r="AB25" s="16"/>
      <c r="AC25" s="16"/>
      <c r="AD25" s="16"/>
      <c r="AE25" s="5" t="s">
        <v>58</v>
      </c>
    </row>
    <row r="26" spans="1:50" ht="30.75" customHeight="1">
      <c r="A26" s="149" t="s">
        <v>62</v>
      </c>
      <c r="B26" s="150"/>
      <c r="C26" s="150"/>
      <c r="D26" s="150"/>
      <c r="E26" s="151"/>
      <c r="F26" s="22" t="s">
        <v>57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 t="s">
        <v>53</v>
      </c>
      <c r="X26" s="11"/>
      <c r="Y26" s="16"/>
      <c r="Z26" s="16"/>
      <c r="AA26" s="16"/>
      <c r="AB26" s="16"/>
      <c r="AC26" s="16"/>
      <c r="AD26" s="16"/>
      <c r="AE26" s="5" t="s">
        <v>58</v>
      </c>
    </row>
    <row r="27" spans="1:50" ht="30.75" customHeight="1" thickBot="1">
      <c r="A27" s="149" t="s">
        <v>63</v>
      </c>
      <c r="B27" s="150"/>
      <c r="C27" s="150"/>
      <c r="D27" s="150"/>
      <c r="E27" s="151"/>
      <c r="F27" s="22" t="s">
        <v>57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 t="s">
        <v>53</v>
      </c>
      <c r="V27" s="16"/>
      <c r="W27" s="16"/>
      <c r="X27" s="11"/>
      <c r="Y27" s="16"/>
      <c r="Z27" s="16"/>
      <c r="AA27" s="16"/>
      <c r="AB27" s="16"/>
      <c r="AC27" s="16"/>
      <c r="AD27" s="16"/>
      <c r="AE27" s="5" t="s">
        <v>58</v>
      </c>
    </row>
    <row r="28" spans="1:50" ht="27.75" customHeight="1" thickBot="1">
      <c r="A28" s="140" t="s">
        <v>64</v>
      </c>
      <c r="B28" s="141"/>
      <c r="C28" s="141"/>
      <c r="D28" s="141"/>
      <c r="E28" s="142"/>
      <c r="F28" s="22" t="s">
        <v>57</v>
      </c>
      <c r="G28" s="16"/>
      <c r="H28" s="16"/>
      <c r="I28" s="16"/>
      <c r="J28" s="16"/>
      <c r="K28" s="16"/>
      <c r="L28" s="16"/>
      <c r="M28" s="16"/>
      <c r="N28" s="16"/>
      <c r="O28" s="16" t="s">
        <v>53</v>
      </c>
      <c r="P28" s="16"/>
      <c r="Q28" s="16"/>
      <c r="R28" s="16"/>
      <c r="S28" s="16"/>
      <c r="T28" s="16"/>
      <c r="U28" s="16"/>
      <c r="V28" s="16"/>
      <c r="W28" s="16"/>
      <c r="X28" s="8"/>
      <c r="Y28" s="16"/>
      <c r="Z28" s="16"/>
      <c r="AA28" s="16"/>
      <c r="AB28" s="16"/>
      <c r="AC28" s="16"/>
      <c r="AD28" s="16"/>
      <c r="AE28" s="5" t="s">
        <v>58</v>
      </c>
      <c r="AG28" s="124" t="s">
        <v>65</v>
      </c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6"/>
    </row>
    <row r="29" spans="1:50" ht="29.25" customHeight="1">
      <c r="A29" s="140" t="s">
        <v>66</v>
      </c>
      <c r="B29" s="141"/>
      <c r="C29" s="141"/>
      <c r="D29" s="141"/>
      <c r="E29" s="142"/>
      <c r="F29" s="22" t="s">
        <v>57</v>
      </c>
      <c r="G29" s="16"/>
      <c r="H29" s="16"/>
      <c r="I29" s="16"/>
      <c r="J29" s="16"/>
      <c r="K29" s="16"/>
      <c r="L29" s="16"/>
      <c r="M29" s="16"/>
      <c r="N29" s="16"/>
      <c r="O29" s="16" t="s">
        <v>53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5" t="s">
        <v>58</v>
      </c>
      <c r="AG29" s="120" t="s">
        <v>5</v>
      </c>
      <c r="AH29" s="121"/>
      <c r="AI29" s="121"/>
      <c r="AJ29" s="36" t="s">
        <v>67</v>
      </c>
      <c r="AK29" s="36" t="s">
        <v>7</v>
      </c>
      <c r="AL29" s="36" t="s">
        <v>8</v>
      </c>
      <c r="AM29" s="36" t="s">
        <v>9</v>
      </c>
      <c r="AN29" s="36" t="s">
        <v>10</v>
      </c>
      <c r="AO29" s="36" t="s">
        <v>11</v>
      </c>
      <c r="AP29" s="36" t="s">
        <v>12</v>
      </c>
      <c r="AQ29" s="36" t="s">
        <v>13</v>
      </c>
      <c r="AR29" s="36" t="s">
        <v>14</v>
      </c>
      <c r="AS29" s="36" t="s">
        <v>15</v>
      </c>
      <c r="AT29" s="36" t="s">
        <v>16</v>
      </c>
      <c r="AU29" s="37" t="s">
        <v>17</v>
      </c>
    </row>
    <row r="30" spans="1:50" ht="19.5" customHeight="1">
      <c r="A30" s="149" t="s">
        <v>68</v>
      </c>
      <c r="B30" s="150"/>
      <c r="C30" s="150"/>
      <c r="D30" s="150"/>
      <c r="E30" s="151"/>
      <c r="F30" s="7" t="s">
        <v>57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 t="s">
        <v>53</v>
      </c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5" t="s">
        <v>58</v>
      </c>
      <c r="AG30" s="94" t="s">
        <v>69</v>
      </c>
      <c r="AH30" s="95"/>
      <c r="AI30" s="95"/>
      <c r="AJ30" s="50">
        <v>0</v>
      </c>
      <c r="AK30" s="50">
        <v>0</v>
      </c>
      <c r="AL30" s="50">
        <v>0</v>
      </c>
      <c r="AM30" s="50">
        <v>0</v>
      </c>
      <c r="AN30" s="50">
        <f>AN6</f>
        <v>0</v>
      </c>
      <c r="AO30" s="50">
        <f>AO6</f>
        <v>0</v>
      </c>
      <c r="AP30" s="50">
        <f>AP6</f>
        <v>0</v>
      </c>
      <c r="AQ30" s="50">
        <v>0</v>
      </c>
      <c r="AR30" s="50">
        <f>AR6</f>
        <v>0</v>
      </c>
      <c r="AS30" s="50">
        <f>AS6</f>
        <v>0</v>
      </c>
      <c r="AT30" s="50">
        <f>AT6</f>
        <v>0</v>
      </c>
      <c r="AU30" s="51">
        <f>AU6</f>
        <v>0</v>
      </c>
    </row>
    <row r="31" spans="1:50" ht="18" customHeight="1">
      <c r="A31" s="149" t="s">
        <v>70</v>
      </c>
      <c r="B31" s="150"/>
      <c r="C31" s="150"/>
      <c r="D31" s="150"/>
      <c r="E31" s="151"/>
      <c r="F31" s="7" t="s">
        <v>57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 t="s">
        <v>53</v>
      </c>
      <c r="AB31" s="16"/>
      <c r="AC31" s="16"/>
      <c r="AD31" s="16"/>
      <c r="AE31" s="5" t="s">
        <v>58</v>
      </c>
      <c r="AG31" s="94" t="s">
        <v>71</v>
      </c>
      <c r="AH31" s="95"/>
      <c r="AI31" s="95"/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0</v>
      </c>
      <c r="AU31" s="35">
        <v>0</v>
      </c>
    </row>
    <row r="32" spans="1:50" ht="29.25" customHeight="1">
      <c r="A32" s="149" t="s">
        <v>72</v>
      </c>
      <c r="B32" s="150"/>
      <c r="C32" s="150"/>
      <c r="D32" s="150"/>
      <c r="E32" s="151"/>
      <c r="F32" s="7" t="s">
        <v>57</v>
      </c>
      <c r="G32" s="16"/>
      <c r="H32" s="16"/>
      <c r="I32" s="16" t="s">
        <v>53</v>
      </c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5" t="s">
        <v>58</v>
      </c>
      <c r="AG32" s="122" t="s">
        <v>73</v>
      </c>
      <c r="AH32" s="123"/>
      <c r="AI32" s="123"/>
      <c r="AJ32" s="89">
        <f>IFERROR(AJ30/AJ31,0)</f>
        <v>0</v>
      </c>
      <c r="AK32" s="89">
        <f>IFERROR(AK30/AK31,0)</f>
        <v>0</v>
      </c>
      <c r="AL32" s="89">
        <f t="shared" ref="AL32:AU32" si="1">IFERROR(AL30/AL31,0)</f>
        <v>0</v>
      </c>
      <c r="AM32" s="89">
        <f t="shared" si="1"/>
        <v>0</v>
      </c>
      <c r="AN32" s="89">
        <f t="shared" si="1"/>
        <v>0</v>
      </c>
      <c r="AO32" s="89">
        <f t="shared" si="1"/>
        <v>0</v>
      </c>
      <c r="AP32" s="89">
        <f t="shared" si="1"/>
        <v>0</v>
      </c>
      <c r="AQ32" s="89">
        <f t="shared" si="1"/>
        <v>0</v>
      </c>
      <c r="AR32" s="89">
        <f t="shared" si="1"/>
        <v>0</v>
      </c>
      <c r="AS32" s="89">
        <f t="shared" si="1"/>
        <v>0</v>
      </c>
      <c r="AT32" s="89">
        <f t="shared" si="1"/>
        <v>0</v>
      </c>
      <c r="AU32" s="89">
        <f t="shared" si="1"/>
        <v>0</v>
      </c>
    </row>
    <row r="33" spans="1:50" ht="20.45" customHeight="1" thickBot="1">
      <c r="A33" s="140" t="s">
        <v>74</v>
      </c>
      <c r="B33" s="141"/>
      <c r="C33" s="141"/>
      <c r="D33" s="141"/>
      <c r="E33" s="142"/>
      <c r="F33" s="2" t="s">
        <v>57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 t="s">
        <v>53</v>
      </c>
      <c r="X33" s="16"/>
      <c r="Y33" s="16"/>
      <c r="Z33" s="16"/>
      <c r="AA33" s="16"/>
      <c r="AB33" s="16"/>
      <c r="AC33" s="16"/>
      <c r="AD33" s="16"/>
      <c r="AE33" s="5" t="s">
        <v>58</v>
      </c>
      <c r="AG33" s="110" t="s">
        <v>21</v>
      </c>
      <c r="AH33" s="111"/>
      <c r="AI33" s="111"/>
      <c r="AJ33" s="90">
        <v>75</v>
      </c>
      <c r="AK33" s="90">
        <v>75</v>
      </c>
      <c r="AL33" s="90">
        <v>75</v>
      </c>
      <c r="AM33" s="90">
        <v>75</v>
      </c>
      <c r="AN33" s="90">
        <v>75</v>
      </c>
      <c r="AO33" s="90">
        <v>75</v>
      </c>
      <c r="AP33" s="90">
        <v>75</v>
      </c>
      <c r="AQ33" s="90">
        <v>75</v>
      </c>
      <c r="AR33" s="90">
        <v>75</v>
      </c>
      <c r="AS33" s="90">
        <v>75</v>
      </c>
      <c r="AT33" s="90">
        <v>75</v>
      </c>
      <c r="AU33" s="90">
        <v>75</v>
      </c>
    </row>
    <row r="34" spans="1:50" ht="27" customHeight="1" thickBot="1">
      <c r="A34" s="140" t="s">
        <v>75</v>
      </c>
      <c r="B34" s="141"/>
      <c r="C34" s="141"/>
      <c r="D34" s="141"/>
      <c r="E34" s="142"/>
      <c r="F34" s="2" t="s">
        <v>57</v>
      </c>
      <c r="G34" s="16"/>
      <c r="H34" s="16"/>
      <c r="I34" s="16"/>
      <c r="J34" s="16"/>
      <c r="K34" s="16" t="s">
        <v>53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5" t="s">
        <v>58</v>
      </c>
      <c r="AG34" s="80"/>
      <c r="AH34" s="80"/>
      <c r="AI34" s="80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</row>
    <row r="35" spans="1:50" ht="28.9" customHeight="1">
      <c r="A35" s="149" t="s">
        <v>76</v>
      </c>
      <c r="B35" s="150"/>
      <c r="C35" s="150"/>
      <c r="D35" s="150"/>
      <c r="E35" s="151"/>
      <c r="F35" s="2" t="s">
        <v>57</v>
      </c>
      <c r="G35" s="16"/>
      <c r="H35" s="16"/>
      <c r="I35" s="16"/>
      <c r="J35" s="16"/>
      <c r="K35" s="16" t="s">
        <v>53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5" t="s">
        <v>58</v>
      </c>
      <c r="AS35" s="99" t="s">
        <v>25</v>
      </c>
      <c r="AT35" s="100"/>
      <c r="AU35" s="100"/>
      <c r="AV35" s="100"/>
      <c r="AW35" s="100"/>
      <c r="AX35" s="101"/>
    </row>
    <row r="36" spans="1:50" ht="31.15" customHeight="1">
      <c r="A36" s="149" t="s">
        <v>77</v>
      </c>
      <c r="B36" s="150"/>
      <c r="C36" s="150"/>
      <c r="D36" s="150"/>
      <c r="E36" s="151"/>
      <c r="F36" s="2" t="s">
        <v>78</v>
      </c>
      <c r="G36" s="16" t="s">
        <v>53</v>
      </c>
      <c r="H36" s="16"/>
      <c r="I36" s="16" t="s">
        <v>53</v>
      </c>
      <c r="J36" s="16"/>
      <c r="K36" s="16" t="s">
        <v>53</v>
      </c>
      <c r="L36" s="16"/>
      <c r="M36" s="16" t="s">
        <v>53</v>
      </c>
      <c r="N36" s="16"/>
      <c r="O36" s="16" t="s">
        <v>53</v>
      </c>
      <c r="P36" s="16"/>
      <c r="Q36" s="16" t="s">
        <v>53</v>
      </c>
      <c r="R36" s="16"/>
      <c r="S36" s="16" t="s">
        <v>53</v>
      </c>
      <c r="T36" s="16"/>
      <c r="U36" s="16" t="s">
        <v>53</v>
      </c>
      <c r="V36" s="16"/>
      <c r="W36" s="16" t="s">
        <v>53</v>
      </c>
      <c r="X36" s="16"/>
      <c r="Y36" s="16" t="s">
        <v>53</v>
      </c>
      <c r="Z36" s="16"/>
      <c r="AA36" s="16" t="s">
        <v>53</v>
      </c>
      <c r="AB36" s="16"/>
      <c r="AC36" s="16" t="s">
        <v>53</v>
      </c>
      <c r="AD36" s="16"/>
      <c r="AE36" s="5" t="s">
        <v>58</v>
      </c>
      <c r="AS36" s="102" t="s">
        <v>27</v>
      </c>
      <c r="AT36" s="103"/>
      <c r="AU36" s="114"/>
      <c r="AV36" s="114"/>
      <c r="AW36" s="114"/>
      <c r="AX36" s="115"/>
    </row>
    <row r="37" spans="1:50" ht="29.45" customHeight="1">
      <c r="A37" s="149" t="s">
        <v>79</v>
      </c>
      <c r="B37" s="150" t="s">
        <v>80</v>
      </c>
      <c r="C37" s="150" t="s">
        <v>80</v>
      </c>
      <c r="D37" s="150" t="s">
        <v>80</v>
      </c>
      <c r="E37" s="151" t="s">
        <v>80</v>
      </c>
      <c r="F37" s="22" t="s">
        <v>81</v>
      </c>
      <c r="G37" s="16"/>
      <c r="H37" s="16"/>
      <c r="I37" s="16"/>
      <c r="J37" s="16"/>
      <c r="K37" s="16"/>
      <c r="L37" s="16"/>
      <c r="M37" s="16"/>
      <c r="N37" s="16"/>
      <c r="O37" s="16" t="s">
        <v>53</v>
      </c>
      <c r="P37" s="16"/>
      <c r="Q37" s="16"/>
      <c r="R37" s="16"/>
      <c r="S37" s="16"/>
      <c r="T37" s="16"/>
      <c r="U37" s="16"/>
      <c r="V37" s="16"/>
      <c r="W37" s="16"/>
      <c r="X37" s="16"/>
      <c r="Y37" s="16" t="s">
        <v>53</v>
      </c>
      <c r="Z37" s="16"/>
      <c r="AA37" s="16"/>
      <c r="AB37" s="16"/>
      <c r="AC37" s="16"/>
      <c r="AD37" s="16"/>
      <c r="AE37" s="5" t="s">
        <v>58</v>
      </c>
      <c r="AS37" s="102"/>
      <c r="AT37" s="103"/>
      <c r="AU37" s="114"/>
      <c r="AV37" s="114"/>
      <c r="AW37" s="114"/>
      <c r="AX37" s="115"/>
    </row>
    <row r="38" spans="1:50" ht="30.6" customHeight="1">
      <c r="A38" s="140" t="s">
        <v>82</v>
      </c>
      <c r="B38" s="141"/>
      <c r="C38" s="141"/>
      <c r="D38" s="141"/>
      <c r="E38" s="142"/>
      <c r="F38" s="2" t="s">
        <v>78</v>
      </c>
      <c r="G38" s="2" t="s">
        <v>53</v>
      </c>
      <c r="H38" s="2"/>
      <c r="I38" s="2" t="s">
        <v>53</v>
      </c>
      <c r="J38" s="2"/>
      <c r="K38" s="2" t="s">
        <v>53</v>
      </c>
      <c r="L38" s="2"/>
      <c r="M38" s="2" t="s">
        <v>53</v>
      </c>
      <c r="N38" s="2"/>
      <c r="O38" s="2" t="s">
        <v>53</v>
      </c>
      <c r="P38" s="8"/>
      <c r="Q38" s="2" t="s">
        <v>53</v>
      </c>
      <c r="R38" s="2"/>
      <c r="S38" s="2" t="s">
        <v>53</v>
      </c>
      <c r="T38" s="2"/>
      <c r="U38" s="2" t="s">
        <v>53</v>
      </c>
      <c r="V38" s="2"/>
      <c r="W38" s="2" t="s">
        <v>53</v>
      </c>
      <c r="X38" s="2"/>
      <c r="Y38" s="2" t="s">
        <v>53</v>
      </c>
      <c r="Z38" s="2"/>
      <c r="AA38" s="2" t="s">
        <v>53</v>
      </c>
      <c r="AB38" s="2"/>
      <c r="AC38" s="2" t="s">
        <v>53</v>
      </c>
      <c r="AD38" s="2"/>
      <c r="AE38" s="5" t="s">
        <v>58</v>
      </c>
      <c r="AS38" s="102" t="s">
        <v>29</v>
      </c>
      <c r="AT38" s="103"/>
      <c r="AU38" s="114"/>
      <c r="AV38" s="114"/>
      <c r="AW38" s="114"/>
      <c r="AX38" s="115"/>
    </row>
    <row r="39" spans="1:50" ht="40.15" thickBot="1">
      <c r="A39" s="149" t="s">
        <v>83</v>
      </c>
      <c r="B39" s="150"/>
      <c r="C39" s="150"/>
      <c r="D39" s="150"/>
      <c r="E39" s="151"/>
      <c r="F39" s="2" t="s">
        <v>57</v>
      </c>
      <c r="G39" s="2"/>
      <c r="H39" s="2"/>
      <c r="I39" s="2"/>
      <c r="J39" s="2"/>
      <c r="K39" s="2"/>
      <c r="L39" s="2"/>
      <c r="M39" s="2"/>
      <c r="N39" s="2"/>
      <c r="O39" s="2"/>
      <c r="P39" s="8"/>
      <c r="Q39" s="2"/>
      <c r="R39" s="8"/>
      <c r="S39" s="2"/>
      <c r="T39" s="8"/>
      <c r="U39" s="2" t="s">
        <v>53</v>
      </c>
      <c r="V39" s="8"/>
      <c r="W39" s="2"/>
      <c r="X39" s="8"/>
      <c r="Y39" s="2"/>
      <c r="Z39" s="8"/>
      <c r="AA39" s="2"/>
      <c r="AB39" s="2"/>
      <c r="AC39" s="2"/>
      <c r="AD39" s="2"/>
      <c r="AE39" s="5" t="s">
        <v>84</v>
      </c>
      <c r="AS39" s="102"/>
      <c r="AT39" s="103"/>
      <c r="AU39" s="114"/>
      <c r="AV39" s="114"/>
      <c r="AW39" s="114"/>
      <c r="AX39" s="115"/>
    </row>
    <row r="40" spans="1:50" ht="20.45" customHeight="1" thickBot="1">
      <c r="A40" s="137" t="s">
        <v>85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9"/>
      <c r="AS40" s="102" t="s">
        <v>31</v>
      </c>
      <c r="AT40" s="103"/>
      <c r="AU40" s="114"/>
      <c r="AV40" s="114"/>
      <c r="AW40" s="114"/>
      <c r="AX40" s="115"/>
    </row>
    <row r="41" spans="1:50" ht="27" customHeight="1">
      <c r="A41" s="175" t="s">
        <v>86</v>
      </c>
      <c r="B41" s="176"/>
      <c r="C41" s="176"/>
      <c r="D41" s="176"/>
      <c r="E41" s="177"/>
      <c r="F41" s="15" t="s">
        <v>57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 t="s">
        <v>53</v>
      </c>
      <c r="Z41" s="16"/>
      <c r="AA41" s="16"/>
      <c r="AB41" s="16"/>
      <c r="AC41" s="16"/>
      <c r="AD41" s="16"/>
      <c r="AE41" s="14" t="s">
        <v>58</v>
      </c>
      <c r="AS41" s="102"/>
      <c r="AT41" s="103"/>
      <c r="AU41" s="114"/>
      <c r="AV41" s="114"/>
      <c r="AW41" s="114"/>
      <c r="AX41" s="115"/>
    </row>
    <row r="42" spans="1:50" ht="31.5" customHeight="1">
      <c r="A42" s="140" t="s">
        <v>87</v>
      </c>
      <c r="B42" s="141"/>
      <c r="C42" s="141"/>
      <c r="D42" s="141"/>
      <c r="E42" s="142"/>
      <c r="F42" s="6" t="s">
        <v>57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 t="s">
        <v>53</v>
      </c>
      <c r="AB42" s="16"/>
      <c r="AC42" s="16"/>
      <c r="AD42" s="16"/>
      <c r="AE42" s="5" t="s">
        <v>58</v>
      </c>
      <c r="AS42" s="102" t="s">
        <v>33</v>
      </c>
      <c r="AT42" s="103"/>
      <c r="AU42" s="114"/>
      <c r="AV42" s="114"/>
      <c r="AW42" s="114"/>
      <c r="AX42" s="115"/>
    </row>
    <row r="43" spans="1:50" ht="32.25" customHeight="1" thickBot="1">
      <c r="A43" s="180" t="s">
        <v>88</v>
      </c>
      <c r="B43" s="181"/>
      <c r="C43" s="181"/>
      <c r="D43" s="181"/>
      <c r="E43" s="182"/>
      <c r="F43" s="12" t="s">
        <v>78</v>
      </c>
      <c r="G43" s="16"/>
      <c r="H43" s="16"/>
      <c r="I43" s="16"/>
      <c r="J43" s="16"/>
      <c r="K43" s="16"/>
      <c r="L43" s="16"/>
      <c r="M43" s="16" t="s">
        <v>53</v>
      </c>
      <c r="N43" s="16"/>
      <c r="O43" s="16" t="s">
        <v>53</v>
      </c>
      <c r="P43" s="16"/>
      <c r="Q43" s="16" t="s">
        <v>53</v>
      </c>
      <c r="R43" s="16"/>
      <c r="S43" s="16" t="s">
        <v>53</v>
      </c>
      <c r="T43" s="16"/>
      <c r="U43" s="16" t="s">
        <v>53</v>
      </c>
      <c r="V43" s="16"/>
      <c r="W43" s="16" t="s">
        <v>53</v>
      </c>
      <c r="X43" s="16"/>
      <c r="Y43" s="16" t="s">
        <v>53</v>
      </c>
      <c r="Z43" s="16"/>
      <c r="AA43" s="16" t="s">
        <v>53</v>
      </c>
      <c r="AB43" s="16"/>
      <c r="AC43" s="16" t="s">
        <v>53</v>
      </c>
      <c r="AD43" s="16"/>
      <c r="AE43" s="13" t="s">
        <v>58</v>
      </c>
      <c r="AS43" s="102"/>
      <c r="AT43" s="103"/>
      <c r="AU43" s="114"/>
      <c r="AV43" s="114"/>
      <c r="AW43" s="114"/>
      <c r="AX43" s="115"/>
    </row>
    <row r="44" spans="1:50" ht="15" customHeight="1" thickBot="1">
      <c r="A44" s="137" t="s">
        <v>89</v>
      </c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9"/>
      <c r="AS44" s="134" t="s">
        <v>35</v>
      </c>
      <c r="AT44" s="135"/>
      <c r="AU44" s="135"/>
      <c r="AV44" s="135"/>
      <c r="AW44" s="135"/>
      <c r="AX44" s="136"/>
    </row>
    <row r="45" spans="1:50" ht="52.5" customHeight="1">
      <c r="A45" s="143" t="s">
        <v>90</v>
      </c>
      <c r="B45" s="144"/>
      <c r="C45" s="144"/>
      <c r="D45" s="144"/>
      <c r="E45" s="145"/>
      <c r="F45" s="10" t="s">
        <v>78</v>
      </c>
      <c r="G45" s="16" t="s">
        <v>53</v>
      </c>
      <c r="H45" s="16"/>
      <c r="I45" s="16" t="s">
        <v>53</v>
      </c>
      <c r="J45" s="16"/>
      <c r="K45" s="16" t="s">
        <v>53</v>
      </c>
      <c r="L45" s="16"/>
      <c r="M45" s="16" t="s">
        <v>53</v>
      </c>
      <c r="N45" s="16"/>
      <c r="O45" s="16" t="s">
        <v>53</v>
      </c>
      <c r="P45" s="16"/>
      <c r="Q45" s="16" t="s">
        <v>53</v>
      </c>
      <c r="R45" s="16"/>
      <c r="S45" s="16" t="s">
        <v>53</v>
      </c>
      <c r="T45" s="16"/>
      <c r="U45" s="16" t="s">
        <v>53</v>
      </c>
      <c r="V45" s="16"/>
      <c r="W45" s="16" t="s">
        <v>53</v>
      </c>
      <c r="X45" s="16"/>
      <c r="Y45" s="16" t="s">
        <v>53</v>
      </c>
      <c r="Z45" s="16"/>
      <c r="AA45" s="16" t="s">
        <v>53</v>
      </c>
      <c r="AB45" s="16"/>
      <c r="AC45" s="16" t="s">
        <v>53</v>
      </c>
      <c r="AD45" s="16"/>
      <c r="AE45" s="14" t="s">
        <v>58</v>
      </c>
      <c r="AS45" s="102" t="s">
        <v>27</v>
      </c>
      <c r="AT45" s="103"/>
      <c r="AU45" s="104"/>
      <c r="AV45" s="104"/>
      <c r="AW45" s="104"/>
      <c r="AX45" s="105"/>
    </row>
    <row r="46" spans="1:50" hidden="1">
      <c r="A46" s="59"/>
      <c r="B46" s="60"/>
      <c r="C46" s="60"/>
      <c r="D46" s="60"/>
      <c r="E46" s="60"/>
      <c r="F46" s="60"/>
      <c r="G46" s="60">
        <f>COUNTIF(G$22,DATOS!$A$3)</f>
        <v>0</v>
      </c>
      <c r="H46" s="60">
        <f>COUNTIF(H$22,DATOS!$A$4)</f>
        <v>0</v>
      </c>
      <c r="I46" s="60">
        <f>COUNTIF(I$22,DATOS!$A$3)</f>
        <v>0</v>
      </c>
      <c r="J46" s="60">
        <f>COUNTIF(J$22,DATOS!$A$4)</f>
        <v>0</v>
      </c>
      <c r="K46" s="60">
        <f>COUNTIF(K$22,DATOS!$A$3)</f>
        <v>0</v>
      </c>
      <c r="L46" s="60">
        <f>COUNTIF(L$22,DATOS!$A$4)</f>
        <v>0</v>
      </c>
      <c r="M46" s="60">
        <f>COUNTIF(M$22,DATOS!$A$3)</f>
        <v>0</v>
      </c>
      <c r="N46" s="60">
        <f>COUNTIF(N$22,DATOS!$A$4)</f>
        <v>0</v>
      </c>
      <c r="O46" s="60">
        <f>COUNTIF(O$22,DATOS!$A$3)</f>
        <v>0</v>
      </c>
      <c r="P46" s="60">
        <f>COUNTIF(P$22,DATOS!$A$4)</f>
        <v>0</v>
      </c>
      <c r="Q46" s="60">
        <f>COUNTIF(Q$22,DATOS!$A$3)</f>
        <v>0</v>
      </c>
      <c r="R46" s="60">
        <f>COUNTIF(R$22,DATOS!$A$4)</f>
        <v>0</v>
      </c>
      <c r="S46" s="60">
        <f>COUNTIF(S$22,DATOS!$A$3)</f>
        <v>1</v>
      </c>
      <c r="T46" s="60">
        <f>COUNTIF(T$22,DATOS!$A$4)</f>
        <v>0</v>
      </c>
      <c r="U46" s="60">
        <f>COUNTIF(U$22,DATOS!$A$3)</f>
        <v>0</v>
      </c>
      <c r="V46" s="60">
        <f>COUNTIF(V$22,DATOS!$A$4)</f>
        <v>0</v>
      </c>
      <c r="W46" s="60">
        <f>COUNTIF(W$22,DATOS!$A$3)</f>
        <v>0</v>
      </c>
      <c r="X46" s="60">
        <f>COUNTIF(X$22,DATOS!$A$4)</f>
        <v>0</v>
      </c>
      <c r="Y46" s="60">
        <f>COUNTIF(Y$22,DATOS!$A$3)</f>
        <v>0</v>
      </c>
      <c r="Z46" s="60">
        <f>COUNTIF(Z$22,DATOS!$A$4)</f>
        <v>0</v>
      </c>
      <c r="AA46" s="60">
        <f>COUNTIF(AA$22,DATOS!$A$3)</f>
        <v>0</v>
      </c>
      <c r="AB46" s="60">
        <f>COUNTIF(AB$22,DATOS!$A$4)</f>
        <v>0</v>
      </c>
      <c r="AC46" s="60">
        <f>COUNTIF(AC$22,DATOS!$A$3)</f>
        <v>0</v>
      </c>
      <c r="AD46" s="60">
        <f>COUNTIF(AD$22,DATOS!$A$4)</f>
        <v>0</v>
      </c>
      <c r="AE46" s="61"/>
      <c r="AS46" s="102"/>
      <c r="AT46" s="103"/>
      <c r="AU46" s="104"/>
      <c r="AV46" s="104"/>
      <c r="AW46" s="104"/>
      <c r="AX46" s="105"/>
    </row>
    <row r="47" spans="1:50" hidden="1">
      <c r="A47" s="62"/>
      <c r="B47" s="63"/>
      <c r="C47" s="63"/>
      <c r="D47" s="63"/>
      <c r="E47" s="63"/>
      <c r="F47" s="63"/>
      <c r="G47" s="63">
        <f>COUNTIF(G$24:G$39,DATOS!$A$3)</f>
        <v>2</v>
      </c>
      <c r="H47" s="63">
        <f>COUNTIF(H$24:H$39,DATOS!$A$4)</f>
        <v>0</v>
      </c>
      <c r="I47" s="63">
        <f>COUNTIF(I$24:I$39,DATOS!$A$3)</f>
        <v>3</v>
      </c>
      <c r="J47" s="63">
        <f>COUNTIF(J$24:J$39,DATOS!$A$4)</f>
        <v>0</v>
      </c>
      <c r="K47" s="63">
        <f>COUNTIF(K$24:K$39,DATOS!$A$3)</f>
        <v>4</v>
      </c>
      <c r="L47" s="63">
        <f>COUNTIF(L$24:L$39,DATOS!$A$4)</f>
        <v>0</v>
      </c>
      <c r="M47" s="63">
        <f>COUNTIF(M$24:M$39,DATOS!$A$3)</f>
        <v>2</v>
      </c>
      <c r="N47" s="63">
        <f>COUNTIF(N$24:N$39,DATOS!$A$4)</f>
        <v>0</v>
      </c>
      <c r="O47" s="63">
        <f>COUNTIF(O$24:O$39,DATOS!$A$3)</f>
        <v>5</v>
      </c>
      <c r="P47" s="63">
        <f>COUNTIF(P$24:P$39,DATOS!$A$4)</f>
        <v>0</v>
      </c>
      <c r="Q47" s="63">
        <f>COUNTIF(Q$24:Q$39,DATOS!$A$3)</f>
        <v>3</v>
      </c>
      <c r="R47" s="63">
        <f>COUNTIF(R$24:R$39,DATOS!$A$4)</f>
        <v>0</v>
      </c>
      <c r="S47" s="63">
        <f>COUNTIF(S$24:S$39,DATOS!$A$3)</f>
        <v>2</v>
      </c>
      <c r="T47" s="63">
        <f>COUNTIF(T$24:T$39,DATOS!$A$4)</f>
        <v>0</v>
      </c>
      <c r="U47" s="63">
        <f>COUNTIF(U$24:U$39,DATOS!$A$3)</f>
        <v>6</v>
      </c>
      <c r="V47" s="63">
        <f>COUNTIF(V$24:V$39,DATOS!$A$4)</f>
        <v>0</v>
      </c>
      <c r="W47" s="63">
        <f>COUNTIF(W$24:W$39,DATOS!$A$3)</f>
        <v>4</v>
      </c>
      <c r="X47" s="63">
        <f>COUNTIF(X$24:X$39,DATOS!$A$4)</f>
        <v>0</v>
      </c>
      <c r="Y47" s="63">
        <f>COUNTIF(Y$24:Y$39,DATOS!$A$3)</f>
        <v>3</v>
      </c>
      <c r="Z47" s="63">
        <f>COUNTIF(Z$24:Z$39,DATOS!$A$4)</f>
        <v>0</v>
      </c>
      <c r="AA47" s="63">
        <f>COUNTIF(AA$24:AA$39,DATOS!$A$3)</f>
        <v>3</v>
      </c>
      <c r="AB47" s="63">
        <f>COUNTIF(AB$24:AB$39,DATOS!$A$4)</f>
        <v>0</v>
      </c>
      <c r="AC47" s="63">
        <f>COUNTIF(AC$24:AC$39,DATOS!$A$3)</f>
        <v>2</v>
      </c>
      <c r="AD47" s="63">
        <f>COUNTIF(AD$24:AD$39,DATOS!$A$4)</f>
        <v>0</v>
      </c>
      <c r="AE47" s="64"/>
      <c r="AS47" s="102" t="s">
        <v>29</v>
      </c>
      <c r="AT47" s="103"/>
      <c r="AU47" s="104"/>
      <c r="AV47" s="104"/>
      <c r="AW47" s="104"/>
      <c r="AX47" s="105"/>
    </row>
    <row r="48" spans="1:50" hidden="1">
      <c r="A48" s="65"/>
      <c r="B48" s="66"/>
      <c r="C48" s="66"/>
      <c r="D48" s="66"/>
      <c r="E48" s="66"/>
      <c r="F48" s="66"/>
      <c r="G48" s="66">
        <f>COUNTIF(G$41:G$43,DATOS!$A$3)</f>
        <v>0</v>
      </c>
      <c r="H48" s="66">
        <f>COUNTIF(H$41:H$43,DATOS!$A$4)</f>
        <v>0</v>
      </c>
      <c r="I48" s="66">
        <f>COUNTIF(I$41:I$43,DATOS!$A$3)</f>
        <v>0</v>
      </c>
      <c r="J48" s="66">
        <f>COUNTIF(J$41:J$43,DATOS!$A$4)</f>
        <v>0</v>
      </c>
      <c r="K48" s="66">
        <f>COUNTIF(K$41:K$43,DATOS!$A$3)</f>
        <v>0</v>
      </c>
      <c r="L48" s="66">
        <f>COUNTIF(L$41:L$43,DATOS!$A$4)</f>
        <v>0</v>
      </c>
      <c r="M48" s="66">
        <f>COUNTIF(M$41:M$43,DATOS!$A$3)</f>
        <v>1</v>
      </c>
      <c r="N48" s="66">
        <f>COUNTIF(N$41:N$43,DATOS!$A$4)</f>
        <v>0</v>
      </c>
      <c r="O48" s="66">
        <f>COUNTIF(O$41:O$43,DATOS!$A$3)</f>
        <v>1</v>
      </c>
      <c r="P48" s="66">
        <f>COUNTIF(P$41:P$43,DATOS!$A$4)</f>
        <v>0</v>
      </c>
      <c r="Q48" s="66">
        <f>COUNTIF(Q$41:Q$43,DATOS!$A$3)</f>
        <v>1</v>
      </c>
      <c r="R48" s="66">
        <f>COUNTIF(R$41:R$43,DATOS!$A$4)</f>
        <v>0</v>
      </c>
      <c r="S48" s="66">
        <f>COUNTIF(S$41:S$43,DATOS!$A$3)</f>
        <v>1</v>
      </c>
      <c r="T48" s="66">
        <f>COUNTIF(T$41:T$43,DATOS!$A$4)</f>
        <v>0</v>
      </c>
      <c r="U48" s="66">
        <f>COUNTIF(U$41:U$43,DATOS!$A$3)</f>
        <v>1</v>
      </c>
      <c r="V48" s="66">
        <f>COUNTIF(V$41:V$43,DATOS!$A$4)</f>
        <v>0</v>
      </c>
      <c r="W48" s="66">
        <f>COUNTIF(W$41:W$43,DATOS!$A$3)</f>
        <v>1</v>
      </c>
      <c r="X48" s="66">
        <f>COUNTIF(X$41:X$43,DATOS!$A$4)</f>
        <v>0</v>
      </c>
      <c r="Y48" s="66">
        <f>COUNTIF(Y$41:Y$43,DATOS!$A$3)</f>
        <v>2</v>
      </c>
      <c r="Z48" s="66">
        <f>COUNTIF(Z$41:Z$43,DATOS!$A$4)</f>
        <v>0</v>
      </c>
      <c r="AA48" s="66">
        <f>COUNTIF(AA$41:AA$43,DATOS!$A$3)</f>
        <v>2</v>
      </c>
      <c r="AB48" s="66">
        <f>COUNTIF(AB$41:AB$43,DATOS!$A$4)</f>
        <v>0</v>
      </c>
      <c r="AC48" s="66">
        <f>COUNTIF(AC$41:AC$43,DATOS!$A$3)</f>
        <v>1</v>
      </c>
      <c r="AD48" s="66">
        <f>COUNTIF(AD$41:AD$43,DATOS!$A$4)</f>
        <v>0</v>
      </c>
      <c r="AE48" s="67"/>
      <c r="AS48" s="102"/>
      <c r="AT48" s="103"/>
      <c r="AU48" s="104"/>
      <c r="AV48" s="104"/>
      <c r="AW48" s="104"/>
      <c r="AX48" s="105"/>
    </row>
    <row r="49" spans="1:50" hidden="1">
      <c r="A49" s="62"/>
      <c r="B49" s="63"/>
      <c r="C49" s="63"/>
      <c r="D49" s="63"/>
      <c r="E49" s="63"/>
      <c r="F49" s="63"/>
      <c r="G49" s="63">
        <f>COUNTIF(G$45,DATOS!$A$3)</f>
        <v>1</v>
      </c>
      <c r="H49" s="63">
        <f>COUNTIF(H$45,DATOS!$A$4)</f>
        <v>0</v>
      </c>
      <c r="I49" s="63">
        <f>COUNTIF(I$45,DATOS!$A$3)</f>
        <v>1</v>
      </c>
      <c r="J49" s="63">
        <f>COUNTIF(J$45,DATOS!$A$4)</f>
        <v>0</v>
      </c>
      <c r="K49" s="63">
        <f>COUNTIF(K$45,DATOS!$A$3)</f>
        <v>1</v>
      </c>
      <c r="L49" s="63">
        <f>COUNTIF(L$45,DATOS!$A$4)</f>
        <v>0</v>
      </c>
      <c r="M49" s="63">
        <f>COUNTIF(M$45,DATOS!$A$3)</f>
        <v>1</v>
      </c>
      <c r="N49" s="63">
        <f>COUNTIF(N$45,DATOS!$A$4)</f>
        <v>0</v>
      </c>
      <c r="O49" s="63">
        <f>COUNTIF(O$45,DATOS!$A$3)</f>
        <v>1</v>
      </c>
      <c r="P49" s="63">
        <f>COUNTIF(P$45,DATOS!$A$4)</f>
        <v>0</v>
      </c>
      <c r="Q49" s="63">
        <f>COUNTIF(Q$45,DATOS!$A$3)</f>
        <v>1</v>
      </c>
      <c r="R49" s="63">
        <f>COUNTIF(R$45,DATOS!$A$4)</f>
        <v>0</v>
      </c>
      <c r="S49" s="63">
        <f>COUNTIF(S$45,DATOS!$A$3)</f>
        <v>1</v>
      </c>
      <c r="T49" s="63">
        <f>COUNTIF(T$45,DATOS!$A$4)</f>
        <v>0</v>
      </c>
      <c r="U49" s="63">
        <f>COUNTIF(U$45,DATOS!$A$3)</f>
        <v>1</v>
      </c>
      <c r="V49" s="63">
        <f>COUNTIF(V$45,DATOS!$A$4)</f>
        <v>0</v>
      </c>
      <c r="W49" s="63">
        <f>COUNTIF(W$45,DATOS!$A$3)</f>
        <v>1</v>
      </c>
      <c r="X49" s="63">
        <f>COUNTIF(X$45,DATOS!$A$4)</f>
        <v>0</v>
      </c>
      <c r="Y49" s="63">
        <f>COUNTIF(Y$45,DATOS!$A$3)</f>
        <v>1</v>
      </c>
      <c r="Z49" s="63">
        <f>COUNTIF(Z$45,DATOS!$A$4)</f>
        <v>0</v>
      </c>
      <c r="AA49" s="63">
        <f>COUNTIF(AA$45,DATOS!$A$3)</f>
        <v>1</v>
      </c>
      <c r="AB49" s="63">
        <f>COUNTIF(AB$45,DATOS!$A$4)</f>
        <v>0</v>
      </c>
      <c r="AC49" s="63">
        <f>COUNTIF(AC$45,DATOS!$A$3)</f>
        <v>1</v>
      </c>
      <c r="AD49" s="63">
        <f>COUNTIF(AD$45,DATOS!$A$4)</f>
        <v>0</v>
      </c>
      <c r="AE49" s="64"/>
      <c r="AS49" s="102" t="s">
        <v>31</v>
      </c>
      <c r="AT49" s="103"/>
      <c r="AU49" s="104"/>
      <c r="AV49" s="104"/>
      <c r="AW49" s="104"/>
      <c r="AX49" s="105"/>
    </row>
    <row r="50" spans="1:50" ht="43.15" customHeight="1" thickBot="1">
      <c r="A50" s="178" t="s">
        <v>91</v>
      </c>
      <c r="B50" s="179"/>
      <c r="C50" s="179"/>
      <c r="D50" s="179"/>
      <c r="E50" s="179"/>
      <c r="F50" s="179"/>
      <c r="G50" s="70">
        <f>SUM(G46:G49)</f>
        <v>3</v>
      </c>
      <c r="H50" s="71">
        <f>SUM(H46:H49)</f>
        <v>0</v>
      </c>
      <c r="I50" s="70">
        <f t="shared" ref="I50:AD50" si="2">SUM(I46:I49)</f>
        <v>4</v>
      </c>
      <c r="J50" s="71">
        <f t="shared" si="2"/>
        <v>0</v>
      </c>
      <c r="K50" s="70">
        <f t="shared" si="2"/>
        <v>5</v>
      </c>
      <c r="L50" s="71">
        <f t="shared" si="2"/>
        <v>0</v>
      </c>
      <c r="M50" s="70">
        <f t="shared" si="2"/>
        <v>4</v>
      </c>
      <c r="N50" s="71">
        <f t="shared" si="2"/>
        <v>0</v>
      </c>
      <c r="O50" s="70">
        <f t="shared" si="2"/>
        <v>7</v>
      </c>
      <c r="P50" s="71">
        <f t="shared" si="2"/>
        <v>0</v>
      </c>
      <c r="Q50" s="70">
        <f t="shared" si="2"/>
        <v>5</v>
      </c>
      <c r="R50" s="71">
        <f t="shared" si="2"/>
        <v>0</v>
      </c>
      <c r="S50" s="70">
        <f t="shared" si="2"/>
        <v>5</v>
      </c>
      <c r="T50" s="71">
        <f t="shared" si="2"/>
        <v>0</v>
      </c>
      <c r="U50" s="70">
        <f t="shared" si="2"/>
        <v>8</v>
      </c>
      <c r="V50" s="71">
        <f t="shared" si="2"/>
        <v>0</v>
      </c>
      <c r="W50" s="70">
        <f t="shared" si="2"/>
        <v>6</v>
      </c>
      <c r="X50" s="71">
        <f t="shared" si="2"/>
        <v>0</v>
      </c>
      <c r="Y50" s="70">
        <f t="shared" si="2"/>
        <v>6</v>
      </c>
      <c r="Z50" s="71">
        <f t="shared" si="2"/>
        <v>0</v>
      </c>
      <c r="AA50" s="70">
        <f t="shared" si="2"/>
        <v>6</v>
      </c>
      <c r="AB50" s="71">
        <f t="shared" si="2"/>
        <v>0</v>
      </c>
      <c r="AC50" s="70">
        <f t="shared" si="2"/>
        <v>4</v>
      </c>
      <c r="AD50" s="71">
        <f t="shared" si="2"/>
        <v>0</v>
      </c>
      <c r="AE50" s="69"/>
      <c r="AS50" s="102"/>
      <c r="AT50" s="103"/>
      <c r="AU50" s="104"/>
      <c r="AV50" s="104"/>
      <c r="AW50" s="104"/>
      <c r="AX50" s="105"/>
    </row>
    <row r="51" spans="1:50" ht="16.149999999999999" thickBot="1">
      <c r="A51" s="137" t="s">
        <v>92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9"/>
      <c r="AS51" s="102" t="s">
        <v>33</v>
      </c>
      <c r="AT51" s="103"/>
      <c r="AU51" s="104"/>
      <c r="AV51" s="104"/>
      <c r="AW51" s="104"/>
      <c r="AX51" s="105"/>
    </row>
    <row r="52" spans="1:50" ht="52.9" customHeight="1" thickBot="1">
      <c r="A52" s="172" t="s">
        <v>93</v>
      </c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4"/>
      <c r="AS52" s="106"/>
      <c r="AT52" s="107"/>
      <c r="AU52" s="108"/>
      <c r="AV52" s="108"/>
      <c r="AW52" s="108"/>
      <c r="AX52" s="109"/>
    </row>
    <row r="53" spans="1:50" ht="26.25" customHeight="1">
      <c r="A53" s="9" t="s">
        <v>94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S53" s="82"/>
      <c r="AT53" s="82"/>
      <c r="AU53" s="82"/>
      <c r="AV53" s="82"/>
      <c r="AW53" s="82"/>
      <c r="AX53" s="82"/>
    </row>
    <row r="54" spans="1:50">
      <c r="AS54" s="68"/>
      <c r="AT54" s="68"/>
      <c r="AU54" s="68"/>
      <c r="AV54" s="68"/>
      <c r="AW54" s="68"/>
      <c r="AX54" s="68"/>
    </row>
    <row r="55" spans="1:50" ht="19.899999999999999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pans="1:50" ht="19.899999999999999" customHeight="1" thickBo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pans="1:50" ht="19.899999999999999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G57" s="96" t="s">
        <v>95</v>
      </c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8"/>
    </row>
    <row r="58" spans="1:50" ht="19.899999999999999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G58" s="112" t="s">
        <v>96</v>
      </c>
      <c r="AH58" s="113"/>
      <c r="AI58" s="113"/>
      <c r="AJ58" s="75" t="s">
        <v>6</v>
      </c>
      <c r="AK58" s="75" t="s">
        <v>7</v>
      </c>
      <c r="AL58" s="75" t="s">
        <v>8</v>
      </c>
      <c r="AM58" s="75" t="s">
        <v>9</v>
      </c>
      <c r="AN58" s="75" t="s">
        <v>10</v>
      </c>
      <c r="AO58" s="75" t="s">
        <v>11</v>
      </c>
      <c r="AP58" s="75" t="s">
        <v>12</v>
      </c>
      <c r="AQ58" s="75" t="s">
        <v>13</v>
      </c>
      <c r="AR58" s="75" t="s">
        <v>14</v>
      </c>
      <c r="AS58" s="75" t="s">
        <v>15</v>
      </c>
      <c r="AT58" s="75" t="s">
        <v>16</v>
      </c>
      <c r="AU58" s="76" t="s">
        <v>17</v>
      </c>
    </row>
    <row r="59" spans="1:50" ht="19.899999999999999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G59" s="94" t="s">
        <v>97</v>
      </c>
      <c r="AH59" s="95"/>
      <c r="AI59" s="95"/>
      <c r="AJ59" s="11">
        <f>G50</f>
        <v>3</v>
      </c>
      <c r="AK59" s="11">
        <f>I50</f>
        <v>4</v>
      </c>
      <c r="AL59" s="11">
        <f>K50</f>
        <v>5</v>
      </c>
      <c r="AM59" s="11">
        <v>6</v>
      </c>
      <c r="AN59" s="11">
        <v>5</v>
      </c>
      <c r="AO59" s="11">
        <v>3</v>
      </c>
      <c r="AP59" s="11">
        <v>6</v>
      </c>
      <c r="AQ59" s="11">
        <v>2</v>
      </c>
      <c r="AR59" s="11">
        <v>4</v>
      </c>
      <c r="AS59" s="11">
        <v>4</v>
      </c>
      <c r="AT59" s="11">
        <v>3</v>
      </c>
      <c r="AU59" s="72">
        <v>2</v>
      </c>
    </row>
    <row r="60" spans="1:50" ht="19.899999999999999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G60" s="94" t="s">
        <v>98</v>
      </c>
      <c r="AH60" s="95"/>
      <c r="AI60" s="95"/>
      <c r="AJ60" s="11">
        <f>H50</f>
        <v>0</v>
      </c>
      <c r="AK60" s="11">
        <f>J50</f>
        <v>0</v>
      </c>
      <c r="AL60" s="11">
        <v>4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72">
        <v>0</v>
      </c>
    </row>
    <row r="61" spans="1:50" ht="19.899999999999999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G61" s="94" t="s">
        <v>99</v>
      </c>
      <c r="AH61" s="95"/>
      <c r="AI61" s="95"/>
      <c r="AJ61" s="77">
        <f>IFERROR(AJ60/AJ59,0)</f>
        <v>0</v>
      </c>
      <c r="AK61" s="77">
        <f t="shared" ref="AK61:AU61" si="3">IFERROR(AK60/AK59,0)</f>
        <v>0</v>
      </c>
      <c r="AL61" s="77">
        <f t="shared" si="3"/>
        <v>0.8</v>
      </c>
      <c r="AM61" s="77">
        <f t="shared" si="3"/>
        <v>0</v>
      </c>
      <c r="AN61" s="77">
        <f t="shared" si="3"/>
        <v>0</v>
      </c>
      <c r="AO61" s="77">
        <f t="shared" si="3"/>
        <v>0</v>
      </c>
      <c r="AP61" s="77">
        <f t="shared" si="3"/>
        <v>0</v>
      </c>
      <c r="AQ61" s="77">
        <f t="shared" si="3"/>
        <v>0</v>
      </c>
      <c r="AR61" s="77">
        <f t="shared" si="3"/>
        <v>0</v>
      </c>
      <c r="AS61" s="77">
        <f t="shared" si="3"/>
        <v>0</v>
      </c>
      <c r="AT61" s="77">
        <f t="shared" si="3"/>
        <v>0</v>
      </c>
      <c r="AU61" s="79">
        <f t="shared" si="3"/>
        <v>0</v>
      </c>
    </row>
    <row r="62" spans="1:50" ht="19.899999999999999" customHeight="1" thickBot="1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G62" s="110" t="s">
        <v>21</v>
      </c>
      <c r="AH62" s="111"/>
      <c r="AI62" s="111"/>
      <c r="AJ62" s="73">
        <v>0.9</v>
      </c>
      <c r="AK62" s="73">
        <v>0.9</v>
      </c>
      <c r="AL62" s="73">
        <v>0.9</v>
      </c>
      <c r="AM62" s="73">
        <v>0.9</v>
      </c>
      <c r="AN62" s="73">
        <v>0.9</v>
      </c>
      <c r="AO62" s="73">
        <v>0.9</v>
      </c>
      <c r="AP62" s="73">
        <v>0.9</v>
      </c>
      <c r="AQ62" s="73">
        <v>0.9</v>
      </c>
      <c r="AR62" s="73">
        <v>0.9</v>
      </c>
      <c r="AS62" s="73">
        <v>0.9</v>
      </c>
      <c r="AT62" s="73">
        <v>0.9</v>
      </c>
      <c r="AU62" s="74">
        <v>0.9</v>
      </c>
    </row>
    <row r="63" spans="1:50" ht="19.899999999999999" customHeight="1" thickBo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G63" s="78"/>
      <c r="AH63" s="78"/>
      <c r="AI63" s="78"/>
    </row>
    <row r="64" spans="1:50" ht="19.899999999999999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S64" s="99" t="s">
        <v>25</v>
      </c>
      <c r="AT64" s="100"/>
      <c r="AU64" s="100"/>
      <c r="AV64" s="100"/>
      <c r="AW64" s="100"/>
      <c r="AX64" s="101"/>
    </row>
    <row r="65" spans="1:50" ht="19.899999999999999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S65" s="102" t="s">
        <v>27</v>
      </c>
      <c r="AT65" s="103"/>
      <c r="AU65" s="114"/>
      <c r="AV65" s="114"/>
      <c r="AW65" s="114"/>
      <c r="AX65" s="115"/>
    </row>
    <row r="66" spans="1:50" ht="19.899999999999999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S66" s="102"/>
      <c r="AT66" s="103"/>
      <c r="AU66" s="114"/>
      <c r="AV66" s="114"/>
      <c r="AW66" s="114"/>
      <c r="AX66" s="115"/>
    </row>
    <row r="67" spans="1:50" ht="19.899999999999999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S67" s="215" t="s">
        <v>29</v>
      </c>
      <c r="AT67" s="216"/>
      <c r="AU67" s="114"/>
      <c r="AV67" s="114"/>
      <c r="AW67" s="114"/>
      <c r="AX67" s="115"/>
    </row>
    <row r="68" spans="1:50" ht="19.899999999999999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S68" s="217"/>
      <c r="AT68" s="218"/>
      <c r="AU68" s="114"/>
      <c r="AV68" s="114"/>
      <c r="AW68" s="114"/>
      <c r="AX68" s="115"/>
    </row>
    <row r="69" spans="1:50" ht="19.899999999999999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S69" s="217"/>
      <c r="AT69" s="218"/>
      <c r="AU69" s="114"/>
      <c r="AV69" s="114"/>
      <c r="AW69" s="114"/>
      <c r="AX69" s="115"/>
    </row>
    <row r="70" spans="1:50" ht="19.899999999999999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S70" s="219"/>
      <c r="AT70" s="220"/>
      <c r="AU70" s="114"/>
      <c r="AV70" s="114"/>
      <c r="AW70" s="114"/>
      <c r="AX70" s="115"/>
    </row>
    <row r="71" spans="1:50" ht="19.899999999999999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S71" s="102" t="s">
        <v>31</v>
      </c>
      <c r="AT71" s="103"/>
      <c r="AU71" s="114"/>
      <c r="AV71" s="114"/>
      <c r="AW71" s="114"/>
      <c r="AX71" s="115"/>
    </row>
    <row r="72" spans="1:50" ht="19.899999999999999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S72" s="102"/>
      <c r="AT72" s="103"/>
      <c r="AU72" s="114"/>
      <c r="AV72" s="114"/>
      <c r="AW72" s="114"/>
      <c r="AX72" s="115"/>
    </row>
    <row r="73" spans="1:50" ht="19.899999999999999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S73" s="102" t="s">
        <v>33</v>
      </c>
      <c r="AT73" s="103"/>
      <c r="AU73" s="223"/>
      <c r="AV73" s="224"/>
      <c r="AW73" s="224"/>
      <c r="AX73" s="225"/>
    </row>
    <row r="74" spans="1:50" ht="19.899999999999999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S74" s="102"/>
      <c r="AT74" s="103"/>
      <c r="AU74" s="226"/>
      <c r="AV74" s="227"/>
      <c r="AW74" s="227"/>
      <c r="AX74" s="228"/>
    </row>
    <row r="75" spans="1:50" ht="19.899999999999999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S75" s="134" t="s">
        <v>35</v>
      </c>
      <c r="AT75" s="135"/>
      <c r="AU75" s="135"/>
      <c r="AV75" s="135"/>
      <c r="AW75" s="135"/>
      <c r="AX75" s="136"/>
    </row>
    <row r="76" spans="1:50" ht="39.6" customHeight="1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S76" s="229" t="s">
        <v>27</v>
      </c>
      <c r="AT76" s="230"/>
      <c r="AU76" s="83"/>
      <c r="AV76" s="83"/>
      <c r="AW76" s="83"/>
      <c r="AX76" s="84"/>
    </row>
    <row r="77" spans="1:50" ht="19.899999999999999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S77" s="231" t="s">
        <v>29</v>
      </c>
      <c r="AT77" s="232"/>
      <c r="AU77" s="104"/>
      <c r="AV77" s="104"/>
      <c r="AW77" s="104"/>
      <c r="AX77" s="105"/>
    </row>
    <row r="78" spans="1:50" ht="19.899999999999999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S78" s="231"/>
      <c r="AT78" s="232"/>
      <c r="AU78" s="104"/>
      <c r="AV78" s="104"/>
      <c r="AW78" s="104"/>
      <c r="AX78" s="105"/>
    </row>
    <row r="79" spans="1:50" ht="19.899999999999999" customHeight="1">
      <c r="AS79" s="231" t="s">
        <v>31</v>
      </c>
      <c r="AT79" s="232"/>
      <c r="AU79" s="104"/>
      <c r="AV79" s="104"/>
      <c r="AW79" s="104"/>
      <c r="AX79" s="105"/>
    </row>
    <row r="80" spans="1:50" ht="19.899999999999999" customHeight="1">
      <c r="AS80" s="231"/>
      <c r="AT80" s="232"/>
      <c r="AU80" s="104"/>
      <c r="AV80" s="104"/>
      <c r="AW80" s="104"/>
      <c r="AX80" s="105"/>
    </row>
    <row r="81" spans="33:50" ht="19.899999999999999" customHeight="1">
      <c r="AS81" s="231" t="s">
        <v>33</v>
      </c>
      <c r="AT81" s="232"/>
      <c r="AU81" s="104"/>
      <c r="AV81" s="104"/>
      <c r="AW81" s="104"/>
      <c r="AX81" s="105"/>
    </row>
    <row r="82" spans="33:50">
      <c r="AS82" s="233"/>
      <c r="AT82" s="234"/>
      <c r="AU82" s="221"/>
      <c r="AV82" s="221"/>
      <c r="AW82" s="221"/>
      <c r="AX82" s="222"/>
    </row>
    <row r="84" spans="33:50" ht="18" customHeight="1"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</row>
    <row r="85" spans="33:50" ht="14.45" customHeight="1"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</row>
    <row r="86" spans="33:50" ht="15.6" customHeight="1"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</row>
    <row r="87" spans="33:50" ht="15.6" customHeight="1"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</row>
    <row r="88" spans="33:50" ht="15.6" customHeight="1"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</row>
    <row r="89" spans="33:50" ht="14.45" customHeight="1"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</row>
    <row r="90" spans="33:50" ht="14.45" customHeight="1"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</row>
    <row r="91" spans="33:50" ht="15.6" customHeight="1"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</row>
    <row r="92" spans="33:50" ht="14.45" customHeight="1"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</row>
    <row r="93" spans="33:50" ht="14.45" customHeight="1"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</row>
    <row r="94" spans="33:50" ht="14.45" customHeight="1"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</row>
    <row r="95" spans="33:50" ht="14.45" customHeight="1"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</row>
    <row r="96" spans="33:50" ht="14.45" customHeight="1"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</row>
    <row r="97" spans="1:50" ht="14.45" customHeight="1"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</row>
    <row r="98" spans="1:50" ht="14.45" customHeight="1"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</row>
    <row r="99" spans="1:50" ht="14.45" customHeight="1"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</row>
    <row r="100" spans="1:50" ht="18">
      <c r="A100" s="41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</row>
    <row r="101" spans="1:50" ht="18">
      <c r="A101" s="40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</row>
    <row r="102" spans="1:50" ht="18">
      <c r="A102" s="40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</row>
    <row r="103" spans="1:50" ht="18">
      <c r="A103" s="40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</row>
    <row r="104" spans="1:50" ht="18">
      <c r="A104" s="40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</row>
    <row r="105" spans="1:50" ht="18">
      <c r="A105" s="40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</row>
    <row r="106" spans="1:50" ht="18">
      <c r="A106" s="3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</row>
    <row r="107" spans="1:50" ht="15" customHeight="1">
      <c r="A107" s="49"/>
      <c r="B107" s="49"/>
      <c r="C107" s="49"/>
      <c r="D107" s="43"/>
      <c r="E107" s="43"/>
      <c r="F107" s="43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3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</row>
    <row r="108" spans="1:50" ht="31.5" customHeight="1">
      <c r="A108" s="48"/>
      <c r="B108" s="48"/>
      <c r="C108" s="48"/>
      <c r="D108" s="52"/>
      <c r="E108" s="52"/>
      <c r="F108" s="52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4"/>
      <c r="AC108" s="54"/>
      <c r="AD108" s="54"/>
      <c r="AE108" s="55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</row>
    <row r="109" spans="1:50" ht="19.149999999999999" customHeight="1">
      <c r="A109" s="48"/>
      <c r="B109" s="48"/>
      <c r="C109" s="48"/>
      <c r="D109" s="20"/>
      <c r="E109" s="56"/>
      <c r="F109" s="56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4"/>
      <c r="AC109" s="54"/>
      <c r="AD109" s="54"/>
      <c r="AE109" s="55"/>
    </row>
    <row r="110" spans="1:50" ht="19.149999999999999" customHeight="1">
      <c r="A110" s="47"/>
      <c r="B110" s="47"/>
      <c r="C110" s="47"/>
      <c r="D110" s="44"/>
      <c r="E110" s="44"/>
      <c r="F110" s="44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6"/>
    </row>
    <row r="111" spans="1:50" ht="19.149999999999999" customHeight="1">
      <c r="A111" s="47"/>
      <c r="B111" s="47"/>
      <c r="C111" s="47"/>
      <c r="D111" s="44"/>
      <c r="E111" s="44"/>
      <c r="F111" s="44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6"/>
    </row>
    <row r="112" spans="1:50" ht="19.149999999999999" customHeight="1">
      <c r="P112" s="57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</row>
    <row r="113" spans="16:50" ht="21" customHeight="1"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</row>
    <row r="114" spans="16:50" ht="22.9" customHeight="1"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</row>
    <row r="115" spans="16:50" ht="22.9" customHeight="1"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</row>
    <row r="116" spans="16:50" ht="22.9" customHeight="1"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</row>
    <row r="117" spans="16:50" ht="22.9" customHeight="1"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</row>
    <row r="118" spans="16:50" ht="22.15" customHeight="1"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</row>
    <row r="119" spans="16:50" ht="25.15" customHeight="1"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</row>
    <row r="120" spans="16:50" ht="21" customHeight="1"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</row>
    <row r="121" spans="16:50" ht="25.15" customHeight="1">
      <c r="P121" s="57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</row>
    <row r="122" spans="16:50" ht="14.45" customHeight="1"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</row>
    <row r="123" spans="16:50" ht="24" customHeight="1"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</row>
    <row r="124" spans="16:50" ht="34.15" customHeight="1"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</row>
    <row r="125" spans="16:50" ht="14.45" customHeight="1"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</row>
    <row r="126" spans="16:50" ht="27.6" customHeight="1"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</row>
    <row r="127" spans="16:50" ht="14.45" customHeight="1"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</row>
    <row r="128" spans="16:50" ht="35.450000000000003" customHeight="1"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</row>
    <row r="129" spans="16:50" ht="22.15" customHeight="1"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</row>
    <row r="130" spans="16:50" ht="14.45" customHeight="1"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</row>
    <row r="131" spans="16:50" ht="42.6" customHeight="1"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</row>
    <row r="132" spans="16:50" ht="24" customHeight="1"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</row>
    <row r="133" spans="16:50" ht="14.45" customHeight="1"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</row>
    <row r="134" spans="16:50" ht="14.45" customHeight="1"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</row>
    <row r="135" spans="16:50" ht="14.45" customHeight="1"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</row>
  </sheetData>
  <mergeCells count="131">
    <mergeCell ref="AS67:AT70"/>
    <mergeCell ref="AU81:AX82"/>
    <mergeCell ref="AU67:AX68"/>
    <mergeCell ref="AU69:AX70"/>
    <mergeCell ref="AS71:AT72"/>
    <mergeCell ref="AU71:AX72"/>
    <mergeCell ref="AS73:AT74"/>
    <mergeCell ref="AU73:AX74"/>
    <mergeCell ref="AS75:AX75"/>
    <mergeCell ref="AS76:AT76"/>
    <mergeCell ref="AS77:AT78"/>
    <mergeCell ref="AU77:AX78"/>
    <mergeCell ref="AS79:AT80"/>
    <mergeCell ref="AU79:AX80"/>
    <mergeCell ref="AS81:AT82"/>
    <mergeCell ref="A2:D2"/>
    <mergeCell ref="E2:AD2"/>
    <mergeCell ref="A4:AE4"/>
    <mergeCell ref="A5:AE5"/>
    <mergeCell ref="A6:AE7"/>
    <mergeCell ref="Q19:R19"/>
    <mergeCell ref="AA19:AB19"/>
    <mergeCell ref="AC19:AD19"/>
    <mergeCell ref="S19:T19"/>
    <mergeCell ref="W19:X19"/>
    <mergeCell ref="M19:N19"/>
    <mergeCell ref="O19:P19"/>
    <mergeCell ref="I19:J19"/>
    <mergeCell ref="Y19:Z19"/>
    <mergeCell ref="U19:V19"/>
    <mergeCell ref="A16:AE16"/>
    <mergeCell ref="A15:AE15"/>
    <mergeCell ref="A11:AE11"/>
    <mergeCell ref="AE17:AE20"/>
    <mergeCell ref="A12:AE12"/>
    <mergeCell ref="A13:AE13"/>
    <mergeCell ref="A9:AE9"/>
    <mergeCell ref="A14:AE14"/>
    <mergeCell ref="A10:AE10"/>
    <mergeCell ref="A52:AE52"/>
    <mergeCell ref="A30:E30"/>
    <mergeCell ref="A31:E31"/>
    <mergeCell ref="A23:AE23"/>
    <mergeCell ref="A35:E35"/>
    <mergeCell ref="A41:E41"/>
    <mergeCell ref="A28:E28"/>
    <mergeCell ref="A25:E25"/>
    <mergeCell ref="A36:E36"/>
    <mergeCell ref="A33:E33"/>
    <mergeCell ref="A40:AE40"/>
    <mergeCell ref="A34:E34"/>
    <mergeCell ref="A37:E37"/>
    <mergeCell ref="A50:F50"/>
    <mergeCell ref="A51:AE51"/>
    <mergeCell ref="A42:E42"/>
    <mergeCell ref="A44:AE44"/>
    <mergeCell ref="A32:E32"/>
    <mergeCell ref="A43:E43"/>
    <mergeCell ref="A38:E38"/>
    <mergeCell ref="A39:E39"/>
    <mergeCell ref="A45:E45"/>
    <mergeCell ref="A8:AE8"/>
    <mergeCell ref="AS17:AT18"/>
    <mergeCell ref="AS10:AX10"/>
    <mergeCell ref="AG9:AI9"/>
    <mergeCell ref="AG33:AI33"/>
    <mergeCell ref="AS35:AX35"/>
    <mergeCell ref="AS36:AT37"/>
    <mergeCell ref="AU36:AX37"/>
    <mergeCell ref="AS15:AT15"/>
    <mergeCell ref="AU15:AX15"/>
    <mergeCell ref="AU17:AX18"/>
    <mergeCell ref="AS19:AT20"/>
    <mergeCell ref="AU19:AX20"/>
    <mergeCell ref="A19:F20"/>
    <mergeCell ref="K19:L19"/>
    <mergeCell ref="G19:H19"/>
    <mergeCell ref="G17:AD18"/>
    <mergeCell ref="A17:E18"/>
    <mergeCell ref="F17:F18"/>
    <mergeCell ref="AS38:AT39"/>
    <mergeCell ref="AU38:AX39"/>
    <mergeCell ref="AS40:AT41"/>
    <mergeCell ref="AU40:AX41"/>
    <mergeCell ref="AS42:AT43"/>
    <mergeCell ref="AU42:AX43"/>
    <mergeCell ref="AS44:AX44"/>
    <mergeCell ref="AS45:AT46"/>
    <mergeCell ref="A21:AE21"/>
    <mergeCell ref="A29:E29"/>
    <mergeCell ref="A24:E24"/>
    <mergeCell ref="A22:E22"/>
    <mergeCell ref="A26:E26"/>
    <mergeCell ref="AU23:AX24"/>
    <mergeCell ref="AS21:AT22"/>
    <mergeCell ref="AU21:AX22"/>
    <mergeCell ref="AS23:AT24"/>
    <mergeCell ref="AU45:AX46"/>
    <mergeCell ref="A27:E27"/>
    <mergeCell ref="AG4:AU4"/>
    <mergeCell ref="AG5:AI5"/>
    <mergeCell ref="AG6:AI6"/>
    <mergeCell ref="AG7:AI7"/>
    <mergeCell ref="AG8:AI8"/>
    <mergeCell ref="AG29:AI29"/>
    <mergeCell ref="AG30:AI30"/>
    <mergeCell ref="AG31:AI31"/>
    <mergeCell ref="AG32:AI32"/>
    <mergeCell ref="AG28:AU28"/>
    <mergeCell ref="AS14:AT14"/>
    <mergeCell ref="AU14:AX14"/>
    <mergeCell ref="AS16:AX16"/>
    <mergeCell ref="AU11:AX11"/>
    <mergeCell ref="AU13:AX13"/>
    <mergeCell ref="AS11:AT11"/>
    <mergeCell ref="AS13:AT13"/>
    <mergeCell ref="AG61:AI61"/>
    <mergeCell ref="AG57:AU57"/>
    <mergeCell ref="AS64:AX64"/>
    <mergeCell ref="AS65:AT66"/>
    <mergeCell ref="AS47:AT48"/>
    <mergeCell ref="AU47:AX48"/>
    <mergeCell ref="AS49:AT50"/>
    <mergeCell ref="AU49:AX50"/>
    <mergeCell ref="AS51:AT52"/>
    <mergeCell ref="AU51:AX52"/>
    <mergeCell ref="AG62:AI62"/>
    <mergeCell ref="AG58:AI58"/>
    <mergeCell ref="AG59:AI59"/>
    <mergeCell ref="AU65:AX66"/>
    <mergeCell ref="AG60:AI60"/>
  </mergeCells>
  <phoneticPr fontId="21" type="noConversion"/>
  <conditionalFormatting sqref="G22:AD22 G41:AD43 G45:AD45 G24:AD25 G28:AD39 Y26:AD27 G26:W27">
    <cfRule type="containsText" dxfId="15" priority="45" stopIfTrue="1" operator="containsText" text="R">
      <formula>NOT(ISERROR(SEARCH("R",G22)))</formula>
    </cfRule>
    <cfRule type="containsText" dxfId="14" priority="46" stopIfTrue="1" operator="containsText" text="P">
      <formula>NOT(ISERROR(SEARCH("P",G22)))</formula>
    </cfRule>
    <cfRule type="containsText" dxfId="13" priority="50" stopIfTrue="1" operator="containsText" text="R">
      <formula>NOT(ISERROR(SEARCH("R",G22)))</formula>
    </cfRule>
  </conditionalFormatting>
  <conditionalFormatting sqref="G22:AD22 G41:AD43 G45:AD45 G24:AD25 G28:AD39 Y26:AD27 G26:W27">
    <cfRule type="containsText" dxfId="12" priority="49" stopIfTrue="1" operator="containsText" text="E">
      <formula>NOT(ISERROR(SEARCH("E",G22)))</formula>
    </cfRule>
  </conditionalFormatting>
  <conditionalFormatting sqref="AJ61:AU61">
    <cfRule type="cellIs" dxfId="11" priority="7" stopIfTrue="1" operator="lessThan">
      <formula>$AJ$62</formula>
    </cfRule>
    <cfRule type="cellIs" dxfId="10" priority="8" stopIfTrue="1" operator="greaterThanOrEqual">
      <formula>$AJ$9</formula>
    </cfRule>
    <cfRule type="cellIs" dxfId="9" priority="9" stopIfTrue="1" operator="greaterThan">
      <formula>$AJ$62</formula>
    </cfRule>
  </conditionalFormatting>
  <conditionalFormatting sqref="BH9:BK9">
    <cfRule type="cellIs" dxfId="8" priority="60" stopIfTrue="1" operator="lessThan">
      <formula>#REF!</formula>
    </cfRule>
    <cfRule type="cellIs" dxfId="7" priority="61" stopIfTrue="1" operator="greaterThan">
      <formula>#REF!</formula>
    </cfRule>
    <cfRule type="cellIs" dxfId="6" priority="62" operator="greaterThan">
      <formula>#REF!</formula>
    </cfRule>
  </conditionalFormatting>
  <conditionalFormatting sqref="AJ32:AU32">
    <cfRule type="cellIs" dxfId="5" priority="4" stopIfTrue="1" operator="lessThan">
      <formula>$AJ$9</formula>
    </cfRule>
    <cfRule type="cellIs" dxfId="4" priority="5" stopIfTrue="1" operator="greaterThan">
      <formula>$AJ$9</formula>
    </cfRule>
    <cfRule type="cellIs" dxfId="3" priority="6" stopIfTrue="1" operator="lessThanOrEqual">
      <formula>$AJ$9</formula>
    </cfRule>
  </conditionalFormatting>
  <conditionalFormatting sqref="AJ8:AU8">
    <cfRule type="cellIs" dxfId="2" priority="1" stopIfTrue="1" operator="greaterThan">
      <formula>$AJ$9</formula>
    </cfRule>
    <cfRule type="cellIs" dxfId="1" priority="2" stopIfTrue="1" operator="lessThan">
      <formula>$AJ$9</formula>
    </cfRule>
    <cfRule type="cellIs" dxfId="0" priority="3" stopIfTrue="1" operator="greaterThanOrEqual">
      <formula>$AJ$9</formula>
    </cfRule>
  </conditionalFormatting>
  <printOptions horizontalCentered="1"/>
  <pageMargins left="0.51181102362204722" right="0.51181102362204722" top="0.78740157480314965" bottom="0.35433070866141736" header="0" footer="0.39370078740157483"/>
  <pageSetup scale="10" orientation="landscape" r:id="rId1"/>
  <rowBreaks count="1" manualBreakCount="1">
    <brk id="116" max="16383" man="1"/>
  </rowBreaks>
  <ignoredErrors>
    <ignoredError sqref="H49:AB49 H46 J46 AB46 X46 V46 T46 R46 P46 N46 L46 Z46 H48:I48 K48:AB48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325A9FE-EFCF-4788-B23D-E121657390E2}">
          <x14:formula1>
            <xm:f>DATOS!$A$3</xm:f>
          </x14:formula1>
          <xm:sqref>G22 I22 K22 M22 O22 Q22 S22 U22 W22 Y22 AA22 AC22 G41:G43 I41:I43 K41:K43 M41:M43 O41:O43 Q41:Q43 S41:S43 U41:U43 W41:W43 Y41:Y43 AA41:AA43 AC41:AC43 AC45 AA45 Y45 W45 U45 S45 Q45 O45 M45 K45 I45 G45 AA24:AA37 Y24:Y37 W24:W37 U24:U37 S24:S37 Q24:Q37 O24:O37 M24:M37 K24:K37 I24:I37 G24:G37 AC24:AC37</xm:sqref>
        </x14:dataValidation>
        <x14:dataValidation type="list" allowBlank="1" showInputMessage="1" showErrorMessage="1" xr:uid="{4D545B89-6483-4ED0-B036-ED62B6016D79}">
          <x14:formula1>
            <xm:f>DATOS!$A$4:$A$5</xm:f>
          </x14:formula1>
          <xm:sqref>H22 J22 L22 N22 P22 R22 T22 V22 X22 Z22 AB22 AD22 H41:H43 J41:J43 L41:L43 N41:N43 P41:P43 R41:R43 T41:T43 V41:V43 X41:X43 Z41:Z43 AB41:AB43 AD41:AD43 AD45 AB45 Z45 X45 V45 T45 R45 P45 N45 L45 J45 H45 AD24:AD37 AB24:AB37 Z24:Z37 V24:V37 T24:T37 R24:R37 P24:P37 N24:N37 L24:L37 J24:J37 H24:H37 W26:W27 X24:X25 X28:X37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0793-B93B-4A49-84ED-76A7FCFE1F8C}">
  <dimension ref="C4:D6"/>
  <sheetViews>
    <sheetView workbookViewId="0">
      <selection activeCell="D6" sqref="D6"/>
    </sheetView>
  </sheetViews>
  <sheetFormatPr defaultColWidth="11.42578125" defaultRowHeight="14.45"/>
  <sheetData>
    <row r="4" spans="3:4">
      <c r="C4">
        <v>163</v>
      </c>
      <c r="D4">
        <v>117</v>
      </c>
    </row>
    <row r="5" spans="3:4">
      <c r="C5">
        <v>39</v>
      </c>
      <c r="D5">
        <v>28</v>
      </c>
    </row>
    <row r="6" spans="3:4">
      <c r="C6">
        <f>SUM(C4:C5)</f>
        <v>202</v>
      </c>
      <c r="D6">
        <f>SUM(D4:D5)</f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3EF07-C539-4223-B9BA-760D65ABC208}">
  <dimension ref="A2:B5"/>
  <sheetViews>
    <sheetView workbookViewId="0">
      <selection activeCell="C8" sqref="C8"/>
    </sheetView>
  </sheetViews>
  <sheetFormatPr defaultColWidth="11.42578125" defaultRowHeight="14.45"/>
  <cols>
    <col min="1" max="1" width="17.28515625" customWidth="1"/>
    <col min="2" max="2" width="20.28515625" customWidth="1"/>
  </cols>
  <sheetData>
    <row r="2" spans="1:2" s="25" customFormat="1" ht="24.6" customHeight="1">
      <c r="A2" s="235" t="s">
        <v>100</v>
      </c>
      <c r="B2" s="235"/>
    </row>
    <row r="3" spans="1:2">
      <c r="A3" s="23" t="s">
        <v>53</v>
      </c>
      <c r="B3" t="s">
        <v>101</v>
      </c>
    </row>
    <row r="4" spans="1:2">
      <c r="A4" s="24" t="s">
        <v>54</v>
      </c>
      <c r="B4" t="s">
        <v>102</v>
      </c>
    </row>
    <row r="5" spans="1:2">
      <c r="A5" s="26" t="s">
        <v>103</v>
      </c>
      <c r="B5" t="s">
        <v>104</v>
      </c>
    </row>
  </sheetData>
  <mergeCells count="1">
    <mergeCell ref="A2:B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Colabr. Nicold G</dc:creator>
  <cp:keywords/>
  <dc:description/>
  <cp:lastModifiedBy/>
  <cp:revision/>
  <dcterms:created xsi:type="dcterms:W3CDTF">2010-02-27T23:01:41Z</dcterms:created>
  <dcterms:modified xsi:type="dcterms:W3CDTF">2024-10-15T17:02:39Z</dcterms:modified>
  <cp:category/>
  <cp:contentStatus/>
</cp:coreProperties>
</file>