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kluaneecuador.sharepoint.com/sites/GESTIONHSEDIGITAL/Documentos compartidos/01. GESTIÓN DOCUMENTAL/HSE/FORMATOS CON CODIFICACIÓN/"/>
    </mc:Choice>
  </mc:AlternateContent>
  <xr:revisionPtr revIDLastSave="261" documentId="8_{B45421F8-BEDA-44E9-A344-763473F5D8D4}" xr6:coauthVersionLast="47" xr6:coauthVersionMax="47" xr10:uidLastSave="{D29F2113-7594-42A1-87B0-7FAE3F457B43}"/>
  <bookViews>
    <workbookView xWindow="-108" yWindow="-108" windowWidth="23256" windowHeight="12456" activeTab="6" xr2:uid="{00000000-000D-0000-FFFF-FFFF00000000}"/>
  </bookViews>
  <sheets>
    <sheet name="PVE 2024" sheetId="38" r:id="rId1"/>
    <sheet name="CUMPLIMIENTO ACTIVIDADES" sheetId="39" r:id="rId2"/>
    <sheet name="CASOS PRESENTADOS" sheetId="32" r:id="rId3"/>
    <sheet name="ENFERMEDADES PRESENTADAS" sheetId="41" r:id="rId4"/>
    <sheet name="COBERTURA" sheetId="42" r:id="rId5"/>
    <sheet name="INCIDENCIA" sheetId="44" r:id="rId6"/>
    <sheet name="PREVALENCIA" sheetId="43" r:id="rId7"/>
    <sheet name="TB TRIMESTRALES" sheetId="30"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_xlnm.Print_Area" localSheetId="1">'CUMPLIMIENTO ACTIVIDADES'!$A$1:$Q$53</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lase" localSheetId="0">#REF!</definedName>
    <definedName name="Clase">#REF!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ORDINADORA_LAB._APLICACIÓN_PERFUMES" localSheetId="0">#REF!</definedName>
    <definedName name="COORDINADORA_LAB._APLICACIÓN_PERFUMES">#REF!</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ntorno" localSheetId="0">#REF!</definedName>
    <definedName name="Entorno">#REF!</definedName>
    <definedName name="ESPERA" localSheetId="0">#REF!</definedName>
    <definedName name="ESPERA">#REF!</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 localSheetId="0">#REF!</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2" l="1"/>
  <c r="E11" i="42"/>
  <c r="F11" i="42"/>
  <c r="G11" i="42"/>
  <c r="H11" i="42"/>
  <c r="I11" i="42"/>
  <c r="J11" i="42"/>
  <c r="K11" i="42"/>
  <c r="L11" i="42"/>
  <c r="M11" i="42"/>
  <c r="N11" i="42"/>
  <c r="C11" i="42"/>
  <c r="Q29" i="39"/>
  <c r="Q30" i="39" s="1"/>
  <c r="F30" i="39"/>
  <c r="G30" i="39"/>
  <c r="H30" i="39"/>
  <c r="I30" i="39"/>
  <c r="J30" i="39"/>
  <c r="K30" i="39"/>
  <c r="L30" i="39"/>
  <c r="M30" i="39"/>
  <c r="N30" i="39"/>
  <c r="O30" i="39"/>
  <c r="P30" i="39"/>
  <c r="F29" i="39"/>
  <c r="G29" i="39"/>
  <c r="H29" i="39"/>
  <c r="I29" i="39"/>
  <c r="J29" i="39"/>
  <c r="K29" i="39"/>
  <c r="L29" i="39"/>
  <c r="M29" i="39"/>
  <c r="N29" i="39"/>
  <c r="O29" i="39"/>
  <c r="P29" i="39"/>
  <c r="E29" i="39"/>
  <c r="E30" i="39" s="1"/>
  <c r="C32" i="30"/>
  <c r="D32" i="30"/>
  <c r="E32" i="30"/>
  <c r="F32" i="30"/>
  <c r="B32" i="30"/>
  <c r="Q31" i="39" l="1"/>
  <c r="F28" i="39" l="1"/>
  <c r="G28" i="39"/>
  <c r="H28" i="39"/>
  <c r="I28" i="39"/>
  <c r="J28" i="39"/>
  <c r="K28" i="39"/>
  <c r="L28" i="39"/>
  <c r="M28" i="39"/>
  <c r="N28" i="39"/>
  <c r="O28" i="39"/>
  <c r="P28" i="39"/>
  <c r="E39" i="30" l="1"/>
  <c r="D39" i="30"/>
  <c r="C39" i="30"/>
  <c r="B39" i="30"/>
  <c r="E38" i="30"/>
  <c r="D38" i="30"/>
  <c r="C38" i="30"/>
  <c r="B38" i="30"/>
  <c r="F38" i="30" s="1"/>
  <c r="C11" i="44"/>
  <c r="N11" i="44"/>
  <c r="M11" i="44"/>
  <c r="L11" i="44"/>
  <c r="K11" i="44"/>
  <c r="J11" i="44"/>
  <c r="I11" i="44"/>
  <c r="H11" i="44"/>
  <c r="G11" i="44"/>
  <c r="F11" i="44"/>
  <c r="E11" i="44"/>
  <c r="D11" i="44"/>
  <c r="O9" i="44"/>
  <c r="O8" i="44"/>
  <c r="E49" i="30"/>
  <c r="E47" i="30"/>
  <c r="D49" i="30"/>
  <c r="D47" i="30"/>
  <c r="C49" i="30"/>
  <c r="C47" i="30"/>
  <c r="B49" i="30"/>
  <c r="B47" i="30"/>
  <c r="C9" i="43"/>
  <c r="C12" i="43" s="1"/>
  <c r="O11" i="44" l="1"/>
  <c r="O12" i="44" s="1"/>
  <c r="D9" i="43"/>
  <c r="F47" i="30"/>
  <c r="F49" i="30"/>
  <c r="E9" i="43" l="1"/>
  <c r="D12" i="43"/>
  <c r="E12" i="43" l="1"/>
  <c r="F9" i="43"/>
  <c r="B48" i="30"/>
  <c r="B51" i="30" l="1"/>
  <c r="G9" i="43"/>
  <c r="F12" i="43"/>
  <c r="G12" i="43" l="1"/>
  <c r="H9" i="43"/>
  <c r="H12" i="43" l="1"/>
  <c r="I9" i="43"/>
  <c r="C48" i="30"/>
  <c r="J9" i="43" l="1"/>
  <c r="I12" i="43"/>
  <c r="C51" i="30"/>
  <c r="J12" i="43" l="1"/>
  <c r="K9" i="43"/>
  <c r="K12" i="43" l="1"/>
  <c r="L9" i="43"/>
  <c r="D48" i="30"/>
  <c r="D51" i="30" l="1"/>
  <c r="M9" i="43"/>
  <c r="L12" i="43"/>
  <c r="N9" i="43" l="1"/>
  <c r="E48" i="30" s="1"/>
  <c r="M12" i="43"/>
  <c r="N12" i="43" l="1"/>
  <c r="O9" i="43"/>
  <c r="E51" i="30"/>
  <c r="F48" i="30"/>
  <c r="F51" i="30" s="1"/>
  <c r="O10" i="43"/>
  <c r="O8" i="43"/>
  <c r="E30" i="30"/>
  <c r="D30" i="30"/>
  <c r="C30" i="30"/>
  <c r="B30" i="30"/>
  <c r="E29" i="30"/>
  <c r="D29" i="30"/>
  <c r="C29" i="30"/>
  <c r="B29" i="30"/>
  <c r="O9" i="42"/>
  <c r="O8" i="42"/>
  <c r="O11" i="42" s="1"/>
  <c r="O12" i="42" s="1"/>
  <c r="E21" i="30"/>
  <c r="E23" i="30" s="1"/>
  <c r="D21" i="30"/>
  <c r="C21" i="30"/>
  <c r="B21" i="30"/>
  <c r="E20" i="30"/>
  <c r="D20" i="30"/>
  <c r="C20" i="30"/>
  <c r="N11" i="41"/>
  <c r="M11" i="41"/>
  <c r="L11" i="41"/>
  <c r="K11" i="41"/>
  <c r="J11" i="41"/>
  <c r="I11" i="41"/>
  <c r="H11" i="41"/>
  <c r="G11" i="41"/>
  <c r="F11" i="41"/>
  <c r="E11" i="41"/>
  <c r="D11" i="41"/>
  <c r="C11" i="41"/>
  <c r="B20" i="30" s="1"/>
  <c r="F20" i="30" s="1"/>
  <c r="O9" i="41"/>
  <c r="O8" i="41"/>
  <c r="B12" i="30"/>
  <c r="C12" i="30"/>
  <c r="D12" i="30"/>
  <c r="E12" i="30"/>
  <c r="E11" i="30"/>
  <c r="D11" i="30"/>
  <c r="C11" i="30"/>
  <c r="B11" i="30"/>
  <c r="D11" i="32"/>
  <c r="E11" i="32"/>
  <c r="F11" i="32"/>
  <c r="G11" i="32"/>
  <c r="H11" i="32"/>
  <c r="I11" i="32"/>
  <c r="J11" i="32"/>
  <c r="K11" i="32"/>
  <c r="L11" i="32"/>
  <c r="M11" i="32"/>
  <c r="N11" i="32"/>
  <c r="C11" i="32"/>
  <c r="E4" i="30"/>
  <c r="E3" i="30"/>
  <c r="D4" i="30"/>
  <c r="D3" i="30"/>
  <c r="C4" i="30"/>
  <c r="C3" i="30"/>
  <c r="F6" i="30"/>
  <c r="O11" i="41" l="1"/>
  <c r="O12" i="41" s="1"/>
  <c r="O12" i="43"/>
  <c r="O13" i="43" s="1"/>
  <c r="F39" i="30"/>
  <c r="F41" i="30" s="1"/>
  <c r="C23" i="30"/>
  <c r="D23" i="30"/>
  <c r="E41" i="30"/>
  <c r="B41" i="30"/>
  <c r="C41" i="30"/>
  <c r="D41" i="30"/>
  <c r="F30" i="30"/>
  <c r="C14" i="30"/>
  <c r="E14" i="30"/>
  <c r="B23" i="30"/>
  <c r="B14" i="30"/>
  <c r="D14" i="30"/>
  <c r="F29" i="30"/>
  <c r="F21" i="30"/>
  <c r="F23" i="30" s="1"/>
  <c r="C5" i="30"/>
  <c r="E5" i="30"/>
  <c r="D5" i="30"/>
  <c r="O9" i="32" l="1"/>
  <c r="O8" i="32"/>
  <c r="O11" i="32" l="1"/>
  <c r="O12" i="32" s="1"/>
  <c r="F11" i="30"/>
  <c r="F12" i="30"/>
  <c r="F14" i="30" l="1"/>
  <c r="B4" i="30" l="1"/>
  <c r="F4" i="30" s="1"/>
  <c r="E28" i="39"/>
  <c r="Q28" i="39" s="1"/>
  <c r="B3" i="30" l="1"/>
  <c r="B5" i="30" l="1"/>
  <c r="F5" i="30" s="1"/>
  <c r="F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CLBR. M Carcelen</author>
  </authors>
  <commentList>
    <comment ref="F9" authorId="0" shapeId="0" xr:uid="{66D59B6B-5964-46A3-9CD5-4BB0476B6271}">
      <text>
        <r>
          <rPr>
            <b/>
            <sz val="9"/>
            <color indexed="81"/>
            <rFont val="Tahoma"/>
            <charset val="1"/>
          </rPr>
          <t>CLBR. M Carcelen:</t>
        </r>
        <r>
          <rPr>
            <sz val="9"/>
            <color indexed="81"/>
            <rFont val="Tahoma"/>
            <charset val="1"/>
          </rPr>
          <t xml:space="preserve">
CHARLA VIH - SIDA: TABÚES </t>
        </r>
      </text>
    </comment>
    <comment ref="E21" authorId="0" shapeId="0" xr:uid="{16914ADA-71C5-46AC-A0B9-CC6C82AB447C}">
      <text>
        <r>
          <rPr>
            <b/>
            <sz val="9"/>
            <color indexed="81"/>
            <rFont val="Tahoma"/>
            <charset val="1"/>
          </rPr>
          <t>CLBR. M Carcelen:</t>
        </r>
        <r>
          <rPr>
            <sz val="9"/>
            <color indexed="81"/>
            <rFont val="Tahoma"/>
            <charset val="1"/>
          </rPr>
          <t xml:space="preserve">
INDUCCION </t>
        </r>
      </text>
    </comment>
    <comment ref="F21" authorId="0" shapeId="0" xr:uid="{B626CCF3-4524-4475-BA49-FE7C9DF1D812}">
      <text>
        <r>
          <rPr>
            <b/>
            <sz val="9"/>
            <color indexed="81"/>
            <rFont val="Tahoma"/>
            <charset val="1"/>
          </rPr>
          <t>CLBR. M Carcelen:</t>
        </r>
        <r>
          <rPr>
            <sz val="9"/>
            <color indexed="81"/>
            <rFont val="Tahoma"/>
            <charset val="1"/>
          </rPr>
          <t xml:space="preserve">
INDUCCION </t>
        </r>
      </text>
    </comment>
    <comment ref="G21" authorId="0" shapeId="0" xr:uid="{AEABE817-034D-4CBC-B3E9-A4F22C272A8D}">
      <text>
        <r>
          <rPr>
            <b/>
            <sz val="9"/>
            <color indexed="81"/>
            <rFont val="Tahoma"/>
            <charset val="1"/>
          </rPr>
          <t>CLBR. M Carcelen:</t>
        </r>
        <r>
          <rPr>
            <sz val="9"/>
            <color indexed="81"/>
            <rFont val="Tahoma"/>
            <charset val="1"/>
          </rPr>
          <t xml:space="preserve">
CHARLA DE CANALES DE DENUNCIA</t>
        </r>
      </text>
    </comment>
  </commentList>
</comments>
</file>

<file path=xl/sharedStrings.xml><?xml version="1.0" encoding="utf-8"?>
<sst xmlns="http://schemas.openxmlformats.org/spreadsheetml/2006/main" count="365" uniqueCount="117">
  <si>
    <t>OBJETIVOS</t>
  </si>
  <si>
    <t xml:space="preserve">META </t>
  </si>
  <si>
    <t xml:space="preserve">INDICADOR </t>
  </si>
  <si>
    <t>FRECUENCIA</t>
  </si>
  <si>
    <t>CUANDO FINALIZA</t>
  </si>
  <si>
    <t>RECURSOS</t>
  </si>
  <si>
    <t>RESPONSABLES</t>
  </si>
  <si>
    <t xml:space="preserve">Trimestral </t>
  </si>
  <si>
    <t>Diciembre de 2024</t>
  </si>
  <si>
    <t xml:space="preserve">Anual </t>
  </si>
  <si>
    <t xml:space="preserve">GERENCIA GENERAL </t>
  </si>
  <si>
    <t>COORDINADOR HSE</t>
  </si>
  <si>
    <t>RESPONSABLE INDICADOR:</t>
  </si>
  <si>
    <t>PROCESO HSE</t>
  </si>
  <si>
    <t>PERIODO EVALUADO:</t>
  </si>
  <si>
    <t>ITEM</t>
  </si>
  <si>
    <t>DESCRIPCIÓN</t>
  </si>
  <si>
    <t>TOTAL</t>
  </si>
  <si>
    <t>CONSTANTE (K)</t>
  </si>
  <si>
    <t>INDICADOR</t>
  </si>
  <si>
    <t>META ESTABLECIDA</t>
  </si>
  <si>
    <t xml:space="preserve">Mensual </t>
  </si>
  <si>
    <t>1ER 
TRIMESTRE</t>
  </si>
  <si>
    <t>2do 
TRIMESTRE</t>
  </si>
  <si>
    <t>3er 
TRIMESTRE</t>
  </si>
  <si>
    <t>4to 
TRIMESTRE</t>
  </si>
  <si>
    <t>Anual</t>
  </si>
  <si>
    <t>CASOS PRESENTADOS POR ESTE RIESGO</t>
  </si>
  <si>
    <t>POBLACIÓN EXPUESTA A ESTE RIESGO</t>
  </si>
  <si>
    <t>INTENSIÓN DEL PROGRAMA DE VIGILANCIA EPIDEMIOLOGICA DE RIESGO PSICOSOCIAL</t>
  </si>
  <si>
    <t>El propósito de tener un programa de vigilancia epidemiológica de riesgo psicosocial en Kluane Drilling Ecuador es identificar y gestionar los factores de riesgo relacionados con la salud mental y el bienestar de los empleados. Estos programas están diseñados para monitorear y evaluar las condiciones de trabajo que pueden tener un impacto en la salud mental de los trabajadores, como el estrés laboral, la carga de trabajo, la relación con los compañeros, entre otros. Y asi proteger la salud y el bienestar de sus empleados, lo que a su vez puede contribuir a una mayor satisfacción laboral, productividad y retención de talento.</t>
  </si>
  <si>
    <t>Establecer y desarrollar un programa integral y sistemático de identificación, control e intervención para la prevención del riesgo psicosocial en los espacios laborales de KLUANE DRIILLING ECUADOR , con el fin de disminuir su incidencia en los trastornos de salud asociados a los mismos en los trabajadores</t>
  </si>
  <si>
    <t>Fecha de ultima revisión:  Enero de 2024</t>
  </si>
  <si>
    <t>Casos presentados por este riesgo</t>
  </si>
  <si>
    <t>Enfermedades presentadas por este riesgo</t>
  </si>
  <si>
    <t>Cobertura</t>
  </si>
  <si>
    <t>Prevalencia</t>
  </si>
  <si>
    <t>Incidencia</t>
  </si>
  <si>
    <t xml:space="preserve"> ≤  2,00</t>
  </si>
  <si>
    <t xml:space="preserve"> ≤  1,00</t>
  </si>
  <si>
    <t>≥  80,00</t>
  </si>
  <si>
    <t xml:space="preserve"> ≤  5,00</t>
  </si>
  <si>
    <r>
      <rPr>
        <u/>
        <sz val="11"/>
        <color theme="1"/>
        <rFont val="Aptos"/>
        <family val="2"/>
      </rPr>
      <t>N° de casos presentados por este riesgo</t>
    </r>
    <r>
      <rPr>
        <sz val="11"/>
        <color theme="1"/>
        <rFont val="Aptos"/>
        <family val="2"/>
      </rPr>
      <t xml:space="preserve">
Población expuesta a este riesgo * 100</t>
    </r>
  </si>
  <si>
    <r>
      <rPr>
        <u/>
        <sz val="11"/>
        <color theme="1"/>
        <rFont val="Aptos"/>
        <family val="2"/>
      </rPr>
      <t>N° de enfermedades presentados por este riesgo</t>
    </r>
    <r>
      <rPr>
        <sz val="11"/>
        <color theme="1"/>
        <rFont val="Aptos"/>
        <family val="2"/>
      </rPr>
      <t xml:space="preserve">
Población expuesta a este riesgo * 100</t>
    </r>
  </si>
  <si>
    <r>
      <rPr>
        <u/>
        <sz val="11"/>
        <color theme="1"/>
        <rFont val="Aptos"/>
        <family val="2"/>
      </rPr>
      <t>N° de trabajadores que participan</t>
    </r>
    <r>
      <rPr>
        <sz val="11"/>
        <color theme="1"/>
        <rFont val="Aptos"/>
        <family val="2"/>
      </rPr>
      <t xml:space="preserve">
N° de trabajadores programados * 100</t>
    </r>
  </si>
  <si>
    <r>
      <rPr>
        <u/>
        <sz val="11"/>
        <color theme="1"/>
        <rFont val="Aptos"/>
        <family val="2"/>
      </rPr>
      <t>N° de casos nuevos</t>
    </r>
    <r>
      <rPr>
        <sz val="11"/>
        <color theme="1"/>
        <rFont val="Aptos"/>
        <family val="2"/>
      </rPr>
      <t xml:space="preserve">
 N° Total de población expuesta  * 100</t>
    </r>
  </si>
  <si>
    <r>
      <rPr>
        <u/>
        <sz val="11"/>
        <color theme="1"/>
        <rFont val="Aptos"/>
        <family val="2"/>
      </rPr>
      <t>N° de casos nuevos+casos antiguos</t>
    </r>
    <r>
      <rPr>
        <sz val="11"/>
        <color theme="1"/>
        <rFont val="Aptos"/>
        <family val="2"/>
      </rPr>
      <t xml:space="preserve">
 N° Total de población expuesta  * 100</t>
    </r>
  </si>
  <si>
    <t>*Recursos Humanos
*Recursos tecnicos
*Recursos Financieros</t>
  </si>
  <si>
    <t xml:space="preserve">DESCRIPCIÓN </t>
  </si>
  <si>
    <t>ANALISIS DE TENDENCIA</t>
  </si>
  <si>
    <t>PLANES DE ACCIÓN</t>
  </si>
  <si>
    <t>1ER TRIMESTRE:</t>
  </si>
  <si>
    <t>2do TRIMESTRE:</t>
  </si>
  <si>
    <t>3er TRIMESTRE:</t>
  </si>
  <si>
    <t>4to TRIMESTRE:</t>
  </si>
  <si>
    <t>INFORMACIÓN DE INDICADORES</t>
  </si>
  <si>
    <t>ACTIVIDADES PROGRAMADAS</t>
  </si>
  <si>
    <t>ACTIVIDADES EJECUTADAS</t>
  </si>
  <si>
    <t>PROMEDIO DE CUMPLIMIENTO DE ACTIVIDADES</t>
  </si>
  <si>
    <t>CUMPLIMIENTO DE ACTIVIDADES ESTABLECIDAS PARA LA PREVENCIÓN DE RIESGO PSICOSOCIAL</t>
  </si>
  <si>
    <r>
      <t xml:space="preserve">CASOS PRESENTADOS POR </t>
    </r>
    <r>
      <rPr>
        <b/>
        <sz val="12"/>
        <color theme="5"/>
        <rFont val="Aptos Light"/>
        <family val="2"/>
      </rPr>
      <t>RIESGO PSICOSOCIAL</t>
    </r>
  </si>
  <si>
    <t xml:space="preserve">CASOS PRESENTADOS </t>
  </si>
  <si>
    <r>
      <t xml:space="preserve">ENFERMEDADES PRESENTADAS POR </t>
    </r>
    <r>
      <rPr>
        <b/>
        <sz val="12"/>
        <color theme="5"/>
        <rFont val="Aptos Light"/>
        <family val="2"/>
      </rPr>
      <t>RIESGO PSICOSOCIAL</t>
    </r>
  </si>
  <si>
    <t>ENFERMEDADES PRESENTADAS POR ESTE RIESGO</t>
  </si>
  <si>
    <t xml:space="preserve">ENFERMEDADES PRESENTADAS </t>
  </si>
  <si>
    <r>
      <t xml:space="preserve">COBERTURA EN </t>
    </r>
    <r>
      <rPr>
        <b/>
        <sz val="12"/>
        <color theme="5"/>
        <rFont val="Aptos Light"/>
        <family val="2"/>
      </rPr>
      <t>RIESGO PSICOSOCIAL</t>
    </r>
  </si>
  <si>
    <t>N° DE TRABAJADORES QUE PARTICIPAN</t>
  </si>
  <si>
    <t>N° DE TRABAJADORES PROGRAMADOS</t>
  </si>
  <si>
    <t>COBERTURA</t>
  </si>
  <si>
    <r>
      <t xml:space="preserve">INCIDENCIA POR </t>
    </r>
    <r>
      <rPr>
        <b/>
        <sz val="12"/>
        <color theme="5"/>
        <rFont val="Aptos Light"/>
        <family val="2"/>
      </rPr>
      <t>RIESGO PSICOSOCIAL</t>
    </r>
  </si>
  <si>
    <t>N° DE CASOS NUEVOS</t>
  </si>
  <si>
    <t>INCIDENCIA</t>
  </si>
  <si>
    <t>N° DE CASOS ACUMULADOS</t>
  </si>
  <si>
    <r>
      <t xml:space="preserve">PREVALENCIA POR </t>
    </r>
    <r>
      <rPr>
        <b/>
        <sz val="12"/>
        <color theme="5"/>
        <rFont val="Aptos Light"/>
        <family val="2"/>
      </rPr>
      <t>RIESGO PSICOSOCIAL</t>
    </r>
  </si>
  <si>
    <t>PREVALENCIA</t>
  </si>
  <si>
    <t>EC-HSE-F-19
REV-1
ENE-2024</t>
  </si>
  <si>
    <t>OBJETIVO Y METAS DEL PROGRAMA DE VIGILANCIA Y PLANES DE ACCIÓN DE RIESGO PSICOSOCIAL</t>
  </si>
  <si>
    <t>PROGRAMA DE VIGILANCIA Y PLANES DE ACCIÓN DE RIESGO PSICOSOCIAL</t>
  </si>
  <si>
    <t>EC-HSE-F-69
REV-1
ENE-2024</t>
  </si>
  <si>
    <t>Inducción y/o reinducción KDE 2024 de personal</t>
  </si>
  <si>
    <r>
      <t xml:space="preserve">Sensibilización sobre la </t>
    </r>
    <r>
      <rPr>
        <b/>
        <sz val="11"/>
        <color rgb="FF002060"/>
        <rFont val="Aptos"/>
        <family val="2"/>
      </rPr>
      <t>prevención de riesgos psicosociales</t>
    </r>
    <r>
      <rPr>
        <b/>
        <sz val="11"/>
        <color theme="1"/>
        <rFont val="Aptos"/>
        <family val="2"/>
      </rPr>
      <t xml:space="preserve"> </t>
    </r>
    <r>
      <rPr>
        <sz val="11"/>
        <color theme="1"/>
        <rFont val="Aptos"/>
        <family val="2"/>
      </rPr>
      <t>a traves de charla, capacitaciones y/o talleres</t>
    </r>
  </si>
  <si>
    <r>
      <t>Sensibilización al personal en temas relacionados a</t>
    </r>
    <r>
      <rPr>
        <b/>
        <sz val="11"/>
        <color theme="1"/>
        <rFont val="Aptos"/>
        <family val="2"/>
      </rPr>
      <t xml:space="preserve"> </t>
    </r>
    <r>
      <rPr>
        <b/>
        <sz val="11"/>
        <color rgb="FF002060"/>
        <rFont val="Aptos"/>
        <family val="2"/>
      </rPr>
      <t>derechos laborales de grupos prioritarios y en condiciones de vulnerabilidad social, inclusión social, igualdad, lenguaje positivo y no discriminación en el ámbito laboral</t>
    </r>
    <r>
      <rPr>
        <sz val="11"/>
        <color theme="1"/>
        <rFont val="Aptos"/>
        <family val="2"/>
      </rPr>
      <t xml:space="preserve">, a traves de charlas, capacitaciones y/o tallerres. </t>
    </r>
  </si>
  <si>
    <r>
      <t xml:space="preserve">Promoción y prevención de </t>
    </r>
    <r>
      <rPr>
        <b/>
        <sz val="11"/>
        <color rgb="FF002060"/>
        <rFont val="Aptos"/>
        <family val="2"/>
      </rPr>
      <t>VIH - SIDA</t>
    </r>
    <r>
      <rPr>
        <sz val="11"/>
        <color theme="1"/>
        <rFont val="Aptos"/>
        <family val="2"/>
      </rPr>
      <t>: charlas, capacitaciones, realización de la prueba de detección de VIH de manera voluntaria y confidencial, entre otras.</t>
    </r>
  </si>
  <si>
    <t>Jornadas y/o espacios de bienestar, participacion y consulta (por ejemplo actividades lúdicas)</t>
  </si>
  <si>
    <t>Identificación de energias, analisis de peligros y valoración de riesgos</t>
  </si>
  <si>
    <r>
      <t>Socialización sobre encuesta de</t>
    </r>
    <r>
      <rPr>
        <b/>
        <sz val="11"/>
        <color rgb="FF002060"/>
        <rFont val="Aptos"/>
        <family val="2"/>
      </rPr>
      <t xml:space="preserve"> clima laboral </t>
    </r>
  </si>
  <si>
    <r>
      <t>Aplicación de Encuesta de</t>
    </r>
    <r>
      <rPr>
        <b/>
        <sz val="11"/>
        <color rgb="FF002060"/>
        <rFont val="Aptos"/>
        <family val="2"/>
      </rPr>
      <t xml:space="preserve"> clima laboral </t>
    </r>
    <r>
      <rPr>
        <sz val="11"/>
        <color theme="1"/>
        <rFont val="Aptos"/>
        <family val="2"/>
      </rPr>
      <t>en espacios laborales</t>
    </r>
  </si>
  <si>
    <t xml:space="preserve">Estructurar y desarrollar un plan de acción con las medidas  intervención  conforme a los resultados de encuesta de clima laboral </t>
  </si>
  <si>
    <r>
      <t>Socializalización a todos los colaboradores los resultados finales de encuesta de</t>
    </r>
    <r>
      <rPr>
        <b/>
        <sz val="11"/>
        <color rgb="FF002060"/>
        <rFont val="Aptos"/>
        <family val="2"/>
      </rPr>
      <t xml:space="preserve"> clima laboral </t>
    </r>
  </si>
  <si>
    <r>
      <t xml:space="preserve">Socialización sobre el </t>
    </r>
    <r>
      <rPr>
        <b/>
        <sz val="11"/>
        <color rgb="FF002060"/>
        <rFont val="Aptos"/>
        <family val="2"/>
      </rPr>
      <t>programa de prevención de riesgos psicosociales</t>
    </r>
  </si>
  <si>
    <r>
      <t xml:space="preserve">Socialización y aplicación del </t>
    </r>
    <r>
      <rPr>
        <b/>
        <sz val="11"/>
        <color rgb="FF002060"/>
        <rFont val="Aptos"/>
        <family val="2"/>
      </rPr>
      <t>cuestionario de riesgo psicosocial en espacios laborales</t>
    </r>
  </si>
  <si>
    <t>Estructurar y desarrollar un plan de acción con las medidas preventivas y/o intervención  conforme a los riesgos psicosociales identificados en la evaluación</t>
  </si>
  <si>
    <r>
      <t xml:space="preserve">Socializalización a todos los colaboradores los resultados finales del </t>
    </r>
    <r>
      <rPr>
        <b/>
        <sz val="11"/>
        <color rgb="FF002060"/>
        <rFont val="Aptos"/>
        <family val="2"/>
      </rPr>
      <t>cuestionario de riesgo psicosocial</t>
    </r>
    <r>
      <rPr>
        <sz val="11"/>
        <color theme="1"/>
        <rFont val="Aptos"/>
        <family val="2"/>
      </rPr>
      <t xml:space="preserve"> e identificación de posibles medidas de prevención a ser implementadas conforme a los riesgos psicosociales identificados</t>
    </r>
  </si>
  <si>
    <t>Realizar el seguimiento a las medidas preventivas y/o intervención implementadas a fin de evidenciar la eficacia de las mismas</t>
  </si>
  <si>
    <r>
      <t>Socializalización del</t>
    </r>
    <r>
      <rPr>
        <b/>
        <sz val="11"/>
        <color rgb="FF002060"/>
        <rFont val="Aptos"/>
        <family val="2"/>
      </rPr>
      <t xml:space="preserve"> "PROTOCOLO DE PREVENCIÓN Y ATENCIÓN DE CASOS DE DISCRIMINACIÓN, ACOSO LABORAL Y TODA FORMA DE VIOLENCIA EN LOS ESPACIOS DE  TRABAJO" </t>
    </r>
    <r>
      <rPr>
        <sz val="11"/>
        <color theme="1"/>
        <rFont val="Aptos"/>
        <family val="2"/>
      </rPr>
      <t>a todos los colaboradores</t>
    </r>
  </si>
  <si>
    <r>
      <t xml:space="preserve">Entrega a todo el personal una copia digital o en cualquier medio de comunicación interno idóneo para su difusión del </t>
    </r>
    <r>
      <rPr>
        <b/>
        <sz val="11"/>
        <color rgb="FF002060"/>
        <rFont val="Aptos"/>
        <family val="2"/>
      </rPr>
      <t>PROTOCOLO DE PREVENCIÓN Y ATENCIÓN DE CASOS DE DISCRIMINACIÓN, ACOSO LABORAL Y TODA FORMA DE VIOLENCIA EN LOS ESPACIOS DE  TRABAJO</t>
    </r>
    <r>
      <rPr>
        <sz val="11"/>
        <color theme="1"/>
        <rFont val="Aptos"/>
        <family val="2"/>
      </rPr>
      <t xml:space="preserve"> que evidencie el conocimiento de las conductas sujetas a sanción</t>
    </r>
  </si>
  <si>
    <r>
      <t xml:space="preserve">Empleado </t>
    </r>
    <r>
      <rPr>
        <b/>
        <sz val="11"/>
        <color rgb="FF002060"/>
        <rFont val="Aptos"/>
        <family val="2"/>
      </rPr>
      <t>participativo</t>
    </r>
    <r>
      <rPr>
        <sz val="11"/>
        <color theme="1"/>
        <rFont val="Aptos"/>
        <family val="2"/>
      </rPr>
      <t xml:space="preserve"> KDE</t>
    </r>
  </si>
  <si>
    <r>
      <t xml:space="preserve">Empleado </t>
    </r>
    <r>
      <rPr>
        <b/>
        <sz val="11"/>
        <color rgb="FF002060"/>
        <rFont val="Aptos"/>
        <family val="2"/>
      </rPr>
      <t>seguro</t>
    </r>
    <r>
      <rPr>
        <sz val="11"/>
        <color theme="1"/>
        <rFont val="Aptos"/>
        <family val="2"/>
      </rPr>
      <t xml:space="preserve"> KDE</t>
    </r>
  </si>
  <si>
    <t>Revisión de posibles casos de acoso laboral, discriminación o cualquier forma de violencia en espacios laborales  y seguimiento de los mismos</t>
  </si>
  <si>
    <t>Revisión de morbilidad diaria y seguimiento a posibles casos relacionados a riesgo psicosocial.</t>
  </si>
  <si>
    <t xml:space="preserve">Aplicación de valoración psicologica ocupacional a los siguientes cargos: perforistas y ayudantes de perforacion </t>
  </si>
  <si>
    <t>Según ingreso de personal KDE</t>
  </si>
  <si>
    <t>De acuerdo a ciclo de formación KDE o cronograma da charlas pre jornadas</t>
  </si>
  <si>
    <t>De acuerdo a ciclo de formación KDE, cronograma da charlas pre jornadas u otras planificaciones</t>
  </si>
  <si>
    <t>Semanal y/o diario</t>
  </si>
  <si>
    <t>De acuerdo a la necesidad</t>
  </si>
  <si>
    <t xml:space="preserve">Bimensual </t>
  </si>
  <si>
    <t xml:space="preserve">De acuerdo a Megamedico </t>
  </si>
  <si>
    <t>Áreas:                                                    Talento Humano Y HSE</t>
  </si>
  <si>
    <t>Áreas:                                                         HSE</t>
  </si>
  <si>
    <t xml:space="preserve">Todos(as) los(as) trabajadores(as) KDE </t>
  </si>
  <si>
    <t>Áreas:                                                         Talento Humano</t>
  </si>
  <si>
    <t>Áreas:                                                    Gerencia General, Gerencia Administrativa Financiera, Talento Humano Y HSE</t>
  </si>
  <si>
    <t>E</t>
  </si>
  <si>
    <t>P</t>
  </si>
  <si>
    <t>N</t>
  </si>
  <si>
    <t>A traves de canales de denuncia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</si>
</sst>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mmm\-yyyy"/>
  </numFmts>
  <fonts count="33" x14ac:knownFonts="1">
    <font>
      <sz val="11"/>
      <color theme="1"/>
      <name val="Calibri"/>
      <family val="2"/>
      <scheme val="minor"/>
    </font>
    <font>
      <sz val="10"/>
      <name val="Arial"/>
      <family val="2"/>
    </font>
    <font>
      <sz val="12"/>
      <color theme="1"/>
      <name val="Calibri"/>
      <family val="2"/>
      <scheme val="minor"/>
    </font>
    <font>
      <b/>
      <sz val="18"/>
      <name val="Arial"/>
      <family val="2"/>
    </font>
    <font>
      <sz val="10"/>
      <name val="Arial"/>
      <family val="2"/>
    </font>
    <font>
      <sz val="8"/>
      <name val="Arial"/>
      <family val="2"/>
    </font>
    <font>
      <b/>
      <sz val="14"/>
      <name val="Arial"/>
      <family val="2"/>
    </font>
    <font>
      <b/>
      <sz val="9"/>
      <name val="Arial"/>
      <family val="2"/>
    </font>
    <font>
      <sz val="8"/>
      <name val="Calibri"/>
      <family val="2"/>
      <scheme val="minor"/>
    </font>
    <font>
      <sz val="11"/>
      <color theme="1"/>
      <name val="Calibri"/>
      <family val="2"/>
      <scheme val="minor"/>
    </font>
    <font>
      <b/>
      <sz val="11"/>
      <color theme="0"/>
      <name val="Aptos Narrow"/>
      <family val="2"/>
    </font>
    <font>
      <sz val="11"/>
      <color theme="1"/>
      <name val="Aptos Light"/>
      <family val="2"/>
    </font>
    <font>
      <b/>
      <sz val="12"/>
      <color theme="3" tint="-0.499984740745262"/>
      <name val="Aptos Light"/>
      <family val="2"/>
    </font>
    <font>
      <b/>
      <sz val="11"/>
      <color theme="1"/>
      <name val="Aptos"/>
      <family val="2"/>
    </font>
    <font>
      <sz val="12"/>
      <color theme="1"/>
      <name val="Aptos"/>
      <family val="2"/>
    </font>
    <font>
      <sz val="10"/>
      <color theme="1"/>
      <name val="Aptos"/>
      <family val="2"/>
    </font>
    <font>
      <sz val="10"/>
      <color theme="4" tint="-0.499984740745262"/>
      <name val="Aptos"/>
      <family val="2"/>
    </font>
    <font>
      <b/>
      <sz val="10"/>
      <color theme="1"/>
      <name val="Aptos"/>
      <family val="2"/>
    </font>
    <font>
      <b/>
      <sz val="10"/>
      <color theme="1"/>
      <name val="Calibri Light"/>
      <family val="2"/>
      <scheme val="major"/>
    </font>
    <font>
      <b/>
      <sz val="10"/>
      <color theme="0"/>
      <name val="Calibri Light"/>
      <family val="2"/>
      <scheme val="major"/>
    </font>
    <font>
      <sz val="11"/>
      <color theme="1"/>
      <name val="Aptos"/>
      <family val="2"/>
    </font>
    <font>
      <b/>
      <sz val="11"/>
      <color theme="0"/>
      <name val="Franklin Gothic Book"/>
      <family val="2"/>
    </font>
    <font>
      <b/>
      <sz val="9"/>
      <color theme="1"/>
      <name val="Calibri Light"/>
      <family val="2"/>
      <scheme val="major"/>
    </font>
    <font>
      <b/>
      <sz val="12"/>
      <color theme="5"/>
      <name val="Aptos Light"/>
      <family val="2"/>
    </font>
    <font>
      <b/>
      <sz val="20"/>
      <color theme="1"/>
      <name val="Aptos"/>
      <family val="2"/>
    </font>
    <font>
      <u/>
      <sz val="11"/>
      <color theme="1"/>
      <name val="Aptos"/>
      <family val="2"/>
    </font>
    <font>
      <b/>
      <sz val="12"/>
      <color theme="0"/>
      <name val="Aptos Light"/>
      <family val="2"/>
    </font>
    <font>
      <b/>
      <sz val="12"/>
      <color theme="1"/>
      <name val="Aptos"/>
      <family val="2"/>
    </font>
    <font>
      <b/>
      <sz val="10"/>
      <color theme="4" tint="-0.499984740745262"/>
      <name val="Aptos"/>
      <family val="2"/>
    </font>
    <font>
      <b/>
      <sz val="12"/>
      <name val="Arial"/>
      <family val="2"/>
    </font>
    <font>
      <b/>
      <sz val="11"/>
      <color rgb="FF002060"/>
      <name val="Aptos"/>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bgColor indexed="64"/>
      </patternFill>
    </fill>
    <fill>
      <patternFill patternType="solid">
        <fgColor theme="1" tint="0.499984740745262"/>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double">
        <color auto="1"/>
      </left>
      <right/>
      <top style="double">
        <color auto="1"/>
      </top>
      <bottom/>
      <diagonal/>
    </border>
    <border>
      <left/>
      <right style="double">
        <color auto="1"/>
      </right>
      <top style="double">
        <color auto="1"/>
      </top>
      <bottom/>
      <diagonal/>
    </border>
    <border>
      <left/>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bottom style="double">
        <color auto="1"/>
      </bottom>
      <diagonal/>
    </border>
    <border>
      <left/>
      <right/>
      <top style="hair">
        <color indexed="64"/>
      </top>
      <bottom style="hair">
        <color indexed="64"/>
      </bottom>
      <diagonal/>
    </border>
    <border>
      <left style="hair">
        <color indexed="64"/>
      </left>
      <right/>
      <top style="double">
        <color indexed="64"/>
      </top>
      <bottom/>
      <diagonal/>
    </border>
    <border>
      <left/>
      <right/>
      <top style="hair">
        <color indexed="64"/>
      </top>
      <bottom/>
      <diagonal/>
    </border>
    <border>
      <left style="thin">
        <color theme="0" tint="-0.14993743705557422"/>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thin">
        <color theme="0" tint="-0.14993743705557422"/>
      </right>
      <top style="medium">
        <color theme="0" tint="-0.14996795556505021"/>
      </top>
      <bottom style="medium">
        <color theme="0" tint="-0.14996795556505021"/>
      </bottom>
      <diagonal/>
    </border>
    <border>
      <left style="hair">
        <color indexed="64"/>
      </left>
      <right/>
      <top style="hair">
        <color indexed="64"/>
      </top>
      <bottom/>
      <diagonal/>
    </border>
    <border>
      <left/>
      <right style="thin">
        <color indexed="64"/>
      </right>
      <top style="medium">
        <color theme="0" tint="-0.14996795556505021"/>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thin">
        <color indexed="64"/>
      </left>
      <right/>
      <top style="medium">
        <color theme="0" tint="-0.14996795556505021"/>
      </top>
      <bottom/>
      <diagonal/>
    </border>
    <border>
      <left/>
      <right/>
      <top style="medium">
        <color theme="0" tint="-0.14996795556505021"/>
      </top>
      <bottom/>
      <diagonal/>
    </border>
    <border>
      <left/>
      <right style="thin">
        <color indexed="64"/>
      </right>
      <top style="medium">
        <color theme="0" tint="-0.14996795556505021"/>
      </top>
      <bottom/>
      <diagonal/>
    </border>
    <border>
      <left/>
      <right/>
      <top/>
      <bottom style="medium">
        <color theme="0" tint="-0.14996795556505021"/>
      </bottom>
      <diagonal/>
    </border>
    <border>
      <left style="medium">
        <color indexed="64"/>
      </left>
      <right/>
      <top style="medium">
        <color theme="0" tint="-0.14996795556505021"/>
      </top>
      <bottom/>
      <diagonal/>
    </border>
    <border>
      <left style="thin">
        <color indexed="64"/>
      </left>
      <right style="thin">
        <color indexed="64"/>
      </right>
      <top style="medium">
        <color theme="0" tint="-0.14996795556505021"/>
      </top>
      <bottom/>
      <diagonal/>
    </border>
    <border>
      <left style="thin">
        <color indexed="64"/>
      </left>
      <right style="thin">
        <color indexed="64"/>
      </right>
      <top/>
      <bottom style="thin">
        <color indexed="64"/>
      </bottom>
      <diagonal/>
    </border>
    <border>
      <left/>
      <right style="medium">
        <color indexed="64"/>
      </right>
      <top style="medium">
        <color theme="0" tint="-0.14996795556505021"/>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1">
    <xf numFmtId="0" fontId="0" fillId="0" borderId="0"/>
    <xf numFmtId="0" fontId="2" fillId="0" borderId="0"/>
    <xf numFmtId="0" fontId="1" fillId="0" borderId="0"/>
    <xf numFmtId="0" fontId="1" fillId="0" borderId="0"/>
    <xf numFmtId="0" fontId="4"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129">
    <xf numFmtId="0" fontId="0" fillId="0" borderId="0" xfId="0"/>
    <xf numFmtId="0" fontId="11" fillId="0" borderId="0" xfId="0" applyFont="1"/>
    <xf numFmtId="0" fontId="0" fillId="0" borderId="0" xfId="0" applyAlignment="1">
      <alignment horizontal="center"/>
    </xf>
    <xf numFmtId="0" fontId="14" fillId="0" borderId="23" xfId="0" applyFont="1" applyBorder="1" applyAlignment="1">
      <alignment vertical="center" wrapText="1"/>
    </xf>
    <xf numFmtId="0" fontId="14" fillId="0" borderId="23" xfId="0" applyFont="1" applyBorder="1" applyAlignment="1">
      <alignment horizontal="center" vertical="center" wrapText="1"/>
    </xf>
    <xf numFmtId="0" fontId="15" fillId="0" borderId="24" xfId="0" applyFont="1" applyBorder="1" applyAlignment="1">
      <alignment vertical="center" wrapText="1"/>
    </xf>
    <xf numFmtId="0" fontId="16" fillId="5" borderId="24" xfId="0" applyFont="1" applyFill="1" applyBorder="1" applyAlignment="1">
      <alignment vertical="center" wrapText="1"/>
    </xf>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165" fontId="18" fillId="3" borderId="23" xfId="0" applyNumberFormat="1" applyFont="1" applyFill="1" applyBorder="1" applyAlignment="1">
      <alignment horizontal="center" vertical="center"/>
    </xf>
    <xf numFmtId="0" fontId="15" fillId="0" borderId="24" xfId="0" applyFont="1" applyBorder="1" applyAlignment="1">
      <alignment horizontal="center" vertical="center" wrapText="1"/>
    </xf>
    <xf numFmtId="165" fontId="19" fillId="6" borderId="23" xfId="0" applyNumberFormat="1" applyFont="1" applyFill="1" applyBorder="1" applyAlignment="1">
      <alignment horizontal="center" vertical="center"/>
    </xf>
    <xf numFmtId="2" fontId="14" fillId="0" borderId="24" xfId="0" applyNumberFormat="1" applyFont="1" applyBorder="1" applyAlignment="1">
      <alignment horizontal="center" vertical="center" wrapText="1"/>
    </xf>
    <xf numFmtId="2" fontId="15" fillId="0" borderId="24" xfId="0" applyNumberFormat="1" applyFont="1" applyBorder="1" applyAlignment="1">
      <alignment horizontal="center" vertical="center" wrapText="1"/>
    </xf>
    <xf numFmtId="0" fontId="21" fillId="7" borderId="1"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1" fontId="15" fillId="0" borderId="24" xfId="0" applyNumberFormat="1" applyFont="1" applyBorder="1" applyAlignment="1">
      <alignment horizontal="center" vertical="center" wrapText="1"/>
    </xf>
    <xf numFmtId="0" fontId="20" fillId="0" borderId="0" xfId="0" applyFont="1"/>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17" fontId="20" fillId="0" borderId="1" xfId="0" applyNumberFormat="1" applyFont="1" applyBorder="1" applyAlignment="1">
      <alignment horizontal="center" vertical="center"/>
    </xf>
    <xf numFmtId="0" fontId="20" fillId="0" borderId="1" xfId="0" applyFont="1" applyBorder="1" applyAlignment="1">
      <alignment vertical="center" wrapText="1"/>
    </xf>
    <xf numFmtId="0" fontId="0" fillId="2" borderId="0" xfId="0" applyFill="1"/>
    <xf numFmtId="1" fontId="14" fillId="0" borderId="25" xfId="0" applyNumberFormat="1" applyFont="1" applyBorder="1" applyAlignment="1">
      <alignment horizontal="center" vertical="center" wrapText="1"/>
    </xf>
    <xf numFmtId="43" fontId="15" fillId="0" borderId="24" xfId="9" applyFont="1" applyBorder="1" applyAlignment="1">
      <alignment horizontal="center" vertical="center" wrapText="1"/>
    </xf>
    <xf numFmtId="0" fontId="20" fillId="0" borderId="3" xfId="0" applyFont="1" applyBorder="1" applyAlignment="1">
      <alignment horizontal="center"/>
    </xf>
    <xf numFmtId="0" fontId="20" fillId="0" borderId="0" xfId="0" applyFont="1" applyAlignment="1">
      <alignment vertical="center"/>
    </xf>
    <xf numFmtId="165" fontId="27" fillId="3" borderId="23" xfId="0" applyNumberFormat="1" applyFont="1" applyFill="1" applyBorder="1" applyAlignment="1">
      <alignment horizontal="center" vertical="center"/>
    </xf>
    <xf numFmtId="1" fontId="14" fillId="0" borderId="24" xfId="9" applyNumberFormat="1" applyFont="1" applyBorder="1" applyAlignment="1">
      <alignment horizontal="center" vertical="center" wrapText="1"/>
    </xf>
    <xf numFmtId="2" fontId="15" fillId="0" borderId="24" xfId="9" applyNumberFormat="1" applyFont="1" applyBorder="1" applyAlignment="1">
      <alignment horizontal="center" vertical="center" wrapText="1"/>
    </xf>
    <xf numFmtId="0" fontId="17" fillId="4" borderId="24" xfId="0" applyFont="1" applyFill="1" applyBorder="1" applyAlignment="1">
      <alignment horizontal="center" vertical="center" wrapText="1"/>
    </xf>
    <xf numFmtId="165" fontId="18" fillId="3" borderId="28" xfId="0" applyNumberFormat="1" applyFont="1" applyFill="1" applyBorder="1" applyAlignment="1">
      <alignment vertical="center"/>
    </xf>
    <xf numFmtId="165" fontId="18" fillId="3" borderId="24" xfId="0" applyNumberFormat="1" applyFont="1" applyFill="1" applyBorder="1" applyAlignment="1">
      <alignment vertical="center"/>
    </xf>
    <xf numFmtId="9" fontId="14" fillId="0" borderId="24" xfId="10" applyFont="1" applyBorder="1" applyAlignment="1">
      <alignment horizontal="center" vertical="center" wrapText="1"/>
    </xf>
    <xf numFmtId="9" fontId="15" fillId="0" borderId="24" xfId="10" applyFont="1" applyBorder="1" applyAlignment="1">
      <alignment horizontal="center" vertical="center" wrapText="1"/>
    </xf>
    <xf numFmtId="0" fontId="11" fillId="2" borderId="0" xfId="0" applyFont="1" applyFill="1"/>
    <xf numFmtId="0" fontId="14" fillId="0" borderId="0" xfId="0" applyFont="1" applyAlignment="1">
      <alignment vertical="center" wrapText="1"/>
    </xf>
    <xf numFmtId="1" fontId="15" fillId="0" borderId="24" xfId="9" applyNumberFormat="1" applyFont="1" applyBorder="1" applyAlignment="1">
      <alignment horizontal="center" vertical="center" wrapText="1"/>
    </xf>
    <xf numFmtId="1" fontId="14" fillId="0" borderId="25" xfId="9" applyNumberFormat="1" applyFont="1" applyBorder="1" applyAlignment="1">
      <alignment horizontal="center" vertical="center" wrapText="1"/>
    </xf>
    <xf numFmtId="0" fontId="20" fillId="0" borderId="0" xfId="0" applyFont="1" applyAlignment="1">
      <alignment horizontal="left"/>
    </xf>
    <xf numFmtId="0" fontId="20" fillId="0" borderId="0" xfId="0" applyFont="1" applyAlignment="1">
      <alignment horizontal="center"/>
    </xf>
    <xf numFmtId="0" fontId="20" fillId="0" borderId="3"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0" fontId="20" fillId="0" borderId="15" xfId="0" applyFont="1"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17" fillId="0" borderId="12" xfId="0" applyFont="1" applyBorder="1" applyAlignment="1">
      <alignment horizontal="center" vertical="center" wrapText="1"/>
    </xf>
    <xf numFmtId="0" fontId="15" fillId="0" borderId="15" xfId="0" applyFont="1" applyBorder="1" applyAlignment="1">
      <alignment horizontal="center" vertical="center"/>
    </xf>
    <xf numFmtId="0" fontId="15" fillId="0" borderId="17" xfId="0" applyFont="1" applyBorder="1" applyAlignment="1">
      <alignment horizontal="center" vertical="center"/>
    </xf>
    <xf numFmtId="165" fontId="27" fillId="3" borderId="23" xfId="0" applyNumberFormat="1" applyFont="1" applyFill="1" applyBorder="1" applyAlignment="1">
      <alignment horizontal="center" vertical="center" wrapText="1"/>
    </xf>
    <xf numFmtId="165" fontId="27" fillId="3" borderId="25"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5" xfId="0" applyFont="1" applyBorder="1" applyAlignment="1">
      <alignment horizontal="center" vertical="center" wrapText="1"/>
    </xf>
    <xf numFmtId="165" fontId="27" fillId="3" borderId="23" xfId="0" applyNumberFormat="1" applyFont="1" applyFill="1" applyBorder="1" applyAlignment="1">
      <alignment horizontal="center" vertical="center"/>
    </xf>
    <xf numFmtId="165" fontId="27" fillId="3" borderId="25" xfId="0" applyNumberFormat="1" applyFont="1" applyFill="1" applyBorder="1" applyAlignment="1">
      <alignment horizontal="center" vertical="center"/>
    </xf>
    <xf numFmtId="0" fontId="6" fillId="0" borderId="7" xfId="3" applyFont="1" applyBorder="1" applyAlignment="1">
      <alignment horizontal="center" vertical="center"/>
    </xf>
    <xf numFmtId="0" fontId="7" fillId="0" borderId="7" xfId="5" applyFont="1" applyBorder="1" applyAlignment="1">
      <alignment horizontal="center" vertical="center" wrapText="1"/>
    </xf>
    <xf numFmtId="0" fontId="11" fillId="2" borderId="21" xfId="0" applyFont="1" applyFill="1" applyBorder="1" applyAlignment="1">
      <alignment horizontal="center" vertical="center"/>
    </xf>
    <xf numFmtId="0" fontId="11" fillId="2"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0" xfId="0" applyFont="1" applyFill="1" applyBorder="1" applyAlignment="1">
      <alignment horizontal="center"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3" fillId="0" borderId="38" xfId="3" applyFont="1" applyBorder="1" applyAlignment="1">
      <alignment horizontal="center" vertical="center"/>
    </xf>
    <xf numFmtId="0" fontId="3" fillId="0" borderId="39" xfId="3" applyFont="1" applyBorder="1" applyAlignment="1">
      <alignment horizontal="center" vertical="center"/>
    </xf>
    <xf numFmtId="0" fontId="3" fillId="0" borderId="40" xfId="3" applyFont="1" applyBorder="1" applyAlignment="1">
      <alignment horizontal="center" vertical="center"/>
    </xf>
    <xf numFmtId="0" fontId="15" fillId="0" borderId="24" xfId="0" applyFont="1" applyBorder="1" applyAlignment="1">
      <alignment horizontal="center" vertical="center" wrapText="1"/>
    </xf>
    <xf numFmtId="0" fontId="16" fillId="5" borderId="24" xfId="0" applyFont="1" applyFill="1" applyBorder="1" applyAlignment="1">
      <alignment horizontal="center" vertical="center" wrapText="1"/>
    </xf>
    <xf numFmtId="0" fontId="0" fillId="0" borderId="0" xfId="0" applyAlignment="1">
      <alignment horizontal="center"/>
    </xf>
    <xf numFmtId="0" fontId="10" fillId="7" borderId="33" xfId="3" applyFont="1" applyFill="1" applyBorder="1" applyAlignment="1">
      <alignment horizontal="center" vertical="center" wrapText="1"/>
    </xf>
    <xf numFmtId="0" fontId="10" fillId="7" borderId="31" xfId="3" applyFont="1" applyFill="1" applyBorder="1" applyAlignment="1">
      <alignment horizontal="center" vertical="center" wrapText="1"/>
    </xf>
    <xf numFmtId="0" fontId="10" fillId="7" borderId="4" xfId="3" applyFont="1" applyFill="1" applyBorder="1" applyAlignment="1">
      <alignment horizontal="center" vertical="center" wrapText="1"/>
    </xf>
    <xf numFmtId="0" fontId="10" fillId="7" borderId="6" xfId="3" applyFont="1" applyFill="1" applyBorder="1" applyAlignment="1">
      <alignment horizontal="center" vertical="center" wrapText="1"/>
    </xf>
    <xf numFmtId="0" fontId="10" fillId="7" borderId="9" xfId="3" applyFont="1" applyFill="1" applyBorder="1" applyAlignment="1">
      <alignment horizontal="center" vertical="center" wrapText="1"/>
    </xf>
    <xf numFmtId="0" fontId="10" fillId="7" borderId="8" xfId="3" applyFont="1" applyFill="1" applyBorder="1" applyAlignment="1">
      <alignment horizontal="center" vertical="center" wrapText="1"/>
    </xf>
    <xf numFmtId="0" fontId="0" fillId="0" borderId="32" xfId="0" applyBorder="1" applyAlignment="1">
      <alignment horizontal="center"/>
    </xf>
    <xf numFmtId="165" fontId="18" fillId="3" borderId="23" xfId="0" applyNumberFormat="1" applyFont="1" applyFill="1" applyBorder="1" applyAlignment="1">
      <alignment horizontal="left" vertical="center"/>
    </xf>
    <xf numFmtId="165" fontId="18" fillId="3" borderId="24" xfId="0" applyNumberFormat="1" applyFont="1" applyFill="1" applyBorder="1" applyAlignment="1">
      <alignment horizontal="left" vertical="center"/>
    </xf>
    <xf numFmtId="165" fontId="18" fillId="3" borderId="27" xfId="0" applyNumberFormat="1" applyFont="1" applyFill="1" applyBorder="1" applyAlignment="1">
      <alignment horizontal="left" vertical="center"/>
    </xf>
    <xf numFmtId="0" fontId="3" fillId="0" borderId="7" xfId="3" applyFont="1" applyBorder="1" applyAlignment="1">
      <alignment horizontal="center" vertical="center"/>
    </xf>
    <xf numFmtId="0" fontId="12" fillId="3" borderId="11" xfId="0" applyFont="1" applyFill="1" applyBorder="1" applyAlignment="1">
      <alignment horizontal="center" vertical="center"/>
    </xf>
    <xf numFmtId="0" fontId="12" fillId="3" borderId="0" xfId="0" applyFont="1" applyFill="1" applyAlignment="1">
      <alignment horizontal="center" vertical="center"/>
    </xf>
    <xf numFmtId="0" fontId="29" fillId="0" borderId="38" xfId="3" applyFont="1" applyBorder="1" applyAlignment="1">
      <alignment horizontal="center" vertical="center" wrapText="1"/>
    </xf>
    <xf numFmtId="0" fontId="29" fillId="0" borderId="39" xfId="3" applyFont="1" applyBorder="1" applyAlignment="1">
      <alignment horizontal="center" vertical="center" wrapText="1"/>
    </xf>
    <xf numFmtId="0" fontId="29" fillId="0" borderId="40" xfId="3"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37" xfId="0" applyFont="1" applyBorder="1" applyAlignment="1">
      <alignment horizontal="center" vertical="center" wrapText="1"/>
    </xf>
    <xf numFmtId="0" fontId="28" fillId="5" borderId="24"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9" borderId="26" xfId="0" applyFont="1" applyFill="1" applyBorder="1" applyAlignment="1">
      <alignment horizontal="center" vertical="center"/>
    </xf>
    <xf numFmtId="0" fontId="12" fillId="9" borderId="22" xfId="0" applyFont="1" applyFill="1" applyBorder="1" applyAlignment="1">
      <alignment horizontal="center" vertical="center"/>
    </xf>
    <xf numFmtId="0" fontId="12" fillId="10" borderId="26" xfId="0" applyFont="1" applyFill="1" applyBorder="1" applyAlignment="1">
      <alignment horizontal="center" vertical="center"/>
    </xf>
    <xf numFmtId="0" fontId="12" fillId="10" borderId="22" xfId="0" applyFont="1" applyFill="1" applyBorder="1" applyAlignment="1">
      <alignment horizontal="center" vertical="center"/>
    </xf>
    <xf numFmtId="0" fontId="26" fillId="6" borderId="26" xfId="0" applyFont="1" applyFill="1" applyBorder="1" applyAlignment="1">
      <alignment horizontal="center" vertical="center"/>
    </xf>
    <xf numFmtId="0" fontId="26" fillId="6" borderId="22" xfId="0" applyFont="1" applyFill="1" applyBorder="1" applyAlignment="1">
      <alignment horizontal="center" vertical="center"/>
    </xf>
    <xf numFmtId="0" fontId="26" fillId="12" borderId="26" xfId="0" applyFont="1" applyFill="1" applyBorder="1" applyAlignment="1">
      <alignment horizontal="center" vertical="center"/>
    </xf>
    <xf numFmtId="0" fontId="26" fillId="12" borderId="22" xfId="0" applyFont="1" applyFill="1" applyBorder="1" applyAlignment="1">
      <alignment horizontal="center" vertical="center"/>
    </xf>
    <xf numFmtId="0" fontId="12" fillId="11" borderId="26" xfId="0" applyFont="1" applyFill="1" applyBorder="1" applyAlignment="1">
      <alignment horizontal="center" vertical="center"/>
    </xf>
    <xf numFmtId="0" fontId="12" fillId="11" borderId="22" xfId="0" applyFont="1" applyFill="1" applyBorder="1" applyAlignment="1">
      <alignment horizontal="center" vertical="center"/>
    </xf>
    <xf numFmtId="2" fontId="14" fillId="0" borderId="25" xfId="9" applyNumberFormat="1" applyFont="1" applyBorder="1" applyAlignment="1">
      <alignment horizontal="center" vertical="center" wrapText="1"/>
    </xf>
    <xf numFmtId="9" fontId="14" fillId="0" borderId="24" xfId="10" applyNumberFormat="1" applyFont="1" applyBorder="1" applyAlignment="1">
      <alignment horizontal="center" vertical="center" wrapText="1"/>
    </xf>
    <xf numFmtId="2" fontId="14" fillId="0" borderId="24" xfId="10" applyNumberFormat="1" applyFont="1" applyBorder="1" applyAlignment="1">
      <alignment horizontal="center" vertical="center" wrapText="1"/>
    </xf>
    <xf numFmtId="2" fontId="14" fillId="0" borderId="24" xfId="9" applyNumberFormat="1" applyFont="1" applyBorder="1" applyAlignment="1">
      <alignment horizontal="center" vertical="center" wrapText="1"/>
    </xf>
    <xf numFmtId="2" fontId="15" fillId="0" borderId="24" xfId="10" applyNumberFormat="1" applyFont="1" applyBorder="1" applyAlignment="1">
      <alignment horizontal="center" vertical="center" wrapText="1"/>
    </xf>
    <xf numFmtId="1" fontId="15" fillId="0" borderId="24" xfId="10" applyNumberFormat="1" applyFont="1" applyBorder="1" applyAlignment="1">
      <alignment horizontal="center" vertical="center" wrapText="1"/>
    </xf>
    <xf numFmtId="2" fontId="0" fillId="2" borderId="0" xfId="0" applyNumberFormat="1" applyFill="1"/>
    <xf numFmtId="1" fontId="15" fillId="0" borderId="24" xfId="0" applyNumberFormat="1" applyFont="1" applyBorder="1" applyAlignment="1">
      <alignment vertical="center" wrapText="1"/>
    </xf>
  </cellXfs>
  <cellStyles count="11">
    <cellStyle name="Millares" xfId="9" builtinId="3"/>
    <cellStyle name="Millares 2" xfId="6" xr:uid="{E7CE1DA7-547F-4BFF-BDE1-DCE9D3BE831F}"/>
    <cellStyle name="Millares 3" xfId="8" xr:uid="{C9359932-2F6A-4808-8945-7E2B47FD190E}"/>
    <cellStyle name="Normal" xfId="0" builtinId="0"/>
    <cellStyle name="Normal 2" xfId="1" xr:uid="{00000000-0005-0000-0000-000001000000}"/>
    <cellStyle name="Normal 2 2" xfId="2" xr:uid="{00000000-0005-0000-0000-000002000000}"/>
    <cellStyle name="Normal 2 3" xfId="4" xr:uid="{00000000-0005-0000-0000-000003000000}"/>
    <cellStyle name="Normal 3" xfId="3" xr:uid="{00000000-0005-0000-0000-000004000000}"/>
    <cellStyle name="Normal 4" xfId="5" xr:uid="{BD9DA2A0-C15D-4F5B-9B55-7F38E7FD0F51}"/>
    <cellStyle name="Porcentaje" xfId="10" builtinId="5"/>
    <cellStyle name="Porcentaje 2" xfId="7" xr:uid="{46C5A069-E337-4C81-99AD-051AB7FE6DCE}"/>
  </cellStyles>
  <dxfs count="21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theme="4" tint="-0.499984740745262"/>
      </font>
      <fill>
        <patternFill>
          <bgColor theme="4" tint="0.79998168889431442"/>
        </patternFill>
      </fill>
    </dxf>
    <dxf>
      <fill>
        <patternFill>
          <bgColor theme="9" tint="0.79998168889431442"/>
        </patternFill>
      </fill>
    </dxf>
    <dxf>
      <font>
        <color theme="0"/>
      </font>
      <fill>
        <patternFill>
          <bgColor theme="2" tint="-0.749961851863155"/>
        </patternFill>
      </fill>
    </dxf>
    <dxf>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3" tint="0.79998168889431442"/>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theme="4" tint="-0.499984740745262"/>
      </font>
      <fill>
        <patternFill>
          <bgColor theme="4" tint="0.79998168889431442"/>
        </patternFill>
      </fill>
    </dxf>
    <dxf>
      <fill>
        <patternFill>
          <bgColor theme="9" tint="0.79998168889431442"/>
        </patternFill>
      </fill>
    </dxf>
    <dxf>
      <font>
        <color theme="0"/>
      </font>
      <fill>
        <patternFill>
          <bgColor theme="2" tint="-0.749961851863155"/>
        </patternFill>
      </fill>
    </dxf>
    <dxf>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3" tint="0.79998168889431442"/>
        </patternFill>
      </fill>
    </dxf>
    <dxf>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6600"/>
      </font>
      <fill>
        <patternFill>
          <bgColor theme="5" tint="0.79998168889431442"/>
        </patternFill>
      </fill>
    </dxf>
    <dxf>
      <font>
        <color theme="4" tint="-0.499984740745262"/>
      </font>
      <fill>
        <patternFill>
          <bgColor theme="4" tint="0.79998168889431442"/>
        </patternFill>
      </fill>
    </dxf>
    <dxf>
      <fill>
        <patternFill>
          <bgColor theme="9" tint="0.79998168889431442"/>
        </patternFill>
      </fill>
    </dxf>
    <dxf>
      <font>
        <color theme="0"/>
      </font>
      <fill>
        <patternFill>
          <bgColor theme="2" tint="-0.749961851863155"/>
        </patternFill>
      </fill>
    </dxf>
    <dxf>
      <fill>
        <patternFill>
          <bgColor theme="2" tint="-0.499984740745262"/>
        </patternFill>
      </fill>
    </dxf>
    <dxf>
      <fill>
        <patternFill>
          <bgColor theme="2" tint="-9.9948118533890809E-2"/>
        </patternFill>
      </fill>
    </dxf>
    <dxf>
      <fill>
        <patternFill>
          <bgColor rgb="FF92D050"/>
        </patternFill>
      </fill>
    </dxf>
    <dxf>
      <fill>
        <patternFill>
          <bgColor theme="0" tint="-4.9989318521683403E-2"/>
        </patternFill>
      </fill>
    </dxf>
    <dxf>
      <fill>
        <patternFill>
          <bgColor theme="3" tint="0.79998168889431442"/>
        </patternFill>
      </fill>
    </dxf>
    <dxf>
      <fill>
        <patternFill>
          <bgColor theme="0" tint="-0.14996795556505021"/>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4" tint="-0.499984740745262"/>
      </font>
      <fill>
        <patternFill>
          <bgColor theme="4" tint="0.79998168889431442"/>
        </patternFill>
      </fill>
    </dxf>
    <dxf>
      <font>
        <color theme="4" tint="-0.499984740745262"/>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4" tint="-0.499984740745262"/>
      </font>
      <fill>
        <patternFill>
          <bgColor theme="4" tint="0.79998168889431442"/>
        </patternFill>
      </fill>
    </dxf>
    <dxf>
      <font>
        <color theme="4" tint="-0.499984740745262"/>
      </font>
      <fill>
        <patternFill>
          <bgColor theme="4" tint="0.79998168889431442"/>
        </patternFill>
      </fill>
    </dxf>
  </dxfs>
  <tableStyles count="0" defaultTableStyle="TableStyleMedium2" defaultPivotStyle="PivotStyleLight16"/>
  <colors>
    <mruColors>
      <color rgb="FFFF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009688"/>
                </a:solidFill>
                <a:latin typeface="Lato"/>
              </a:defRPr>
            </a:pPr>
            <a:r>
              <a:rPr lang="es-EC" sz="1100" b="1" i="0">
                <a:solidFill>
                  <a:schemeClr val="accent1"/>
                </a:solidFill>
                <a:latin typeface="Lato"/>
              </a:rPr>
              <a:t>CUMPLIMIENTO DE ACTIVIDADES</a:t>
            </a:r>
            <a:r>
              <a:rPr lang="es-EC" sz="1100" b="1" i="0" baseline="0">
                <a:solidFill>
                  <a:schemeClr val="accent1"/>
                </a:solidFill>
                <a:latin typeface="Lato"/>
              </a:rPr>
              <a:t> ESTABLECIDAS PARA LA PREVENCIÓN DE RIESGO PSICOSOCIAL</a:t>
            </a:r>
            <a:endParaRPr lang="es-EC" sz="1100" b="1" i="0">
              <a:solidFill>
                <a:schemeClr val="accent1"/>
              </a:solidFill>
              <a:latin typeface="Lato"/>
            </a:endParaRPr>
          </a:p>
        </c:rich>
      </c:tx>
      <c:overlay val="0"/>
    </c:title>
    <c:autoTitleDeleted val="0"/>
    <c:plotArea>
      <c:layout/>
      <c:lineChart>
        <c:grouping val="standard"/>
        <c:varyColors val="0"/>
        <c:ser>
          <c:idx val="0"/>
          <c:order val="0"/>
          <c:marker>
            <c:symbol val="none"/>
          </c:marker>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'CUMPLIMIENTO ACTIVIDADES'!$E$5:$P$5</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'CUMPLIMIENTO ACTIVIDADES'!$E$30:$P$30</c:f>
              <c:numCache>
                <c:formatCode>0%</c:formatCode>
                <c:ptCount val="12"/>
                <c:pt idx="0">
                  <c:v>0.8571428571428571</c:v>
                </c:pt>
                <c:pt idx="1">
                  <c:v>1</c:v>
                </c:pt>
                <c:pt idx="2">
                  <c:v>0.875</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FB1-4AEA-A3F5-6C4401683564}"/>
            </c:ext>
          </c:extLst>
        </c:ser>
        <c:ser>
          <c:idx val="1"/>
          <c:order val="1"/>
          <c:spPr>
            <a:ln>
              <a:solidFill>
                <a:schemeClr val="tx2"/>
              </a:solidFill>
            </a:ln>
          </c:spPr>
          <c:marker>
            <c:symbol val="none"/>
          </c:marker>
          <c:dLbls>
            <c:spPr>
              <a:solidFill>
                <a:schemeClr val="accent1">
                  <a:lumMod val="20000"/>
                  <a:lumOff val="80000"/>
                </a:schemeClr>
              </a:solidFill>
              <a:ln>
                <a:solidFill>
                  <a:schemeClr val="accent1"/>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'CUMPLIMIENTO ACTIVIDADES'!$E$5:$P$5</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'CUMPLIMIENTO ACTIVIDADES'!$E$31:$P$31</c:f>
              <c:numCache>
                <c:formatCode>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1-6FB1-4AEA-A3F5-6C4401683564}"/>
            </c:ext>
          </c:extLst>
        </c:ser>
        <c:dLbls>
          <c:showLegendKey val="0"/>
          <c:showVal val="1"/>
          <c:showCatName val="0"/>
          <c:showSerName val="0"/>
          <c:showPercent val="0"/>
          <c:showBubbleSize val="0"/>
        </c:dLbls>
        <c:smooth val="0"/>
        <c:axId val="1819208651"/>
        <c:axId val="1322704885"/>
      </c:lineChart>
      <c:date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mmm\-yyyy" sourceLinked="1"/>
        <c:majorTickMark val="none"/>
        <c:minorTickMark val="none"/>
        <c:tickLblPos val="nextTo"/>
        <c:txPr>
          <a:bodyPr rot="-5400000" vert="horz"/>
          <a:lstStyle/>
          <a:p>
            <a:pPr lvl="0">
              <a:defRPr sz="800" b="1" i="0">
                <a:solidFill>
                  <a:srgbClr val="595959"/>
                </a:solidFill>
                <a:latin typeface="Lato"/>
              </a:defRPr>
            </a:pPr>
            <a:endParaRPr lang="es-EC"/>
          </a:p>
        </c:txPr>
        <c:crossAx val="1322704885"/>
        <c:crosses val="autoZero"/>
        <c:auto val="1"/>
        <c:lblOffset val="100"/>
        <c:baseTimeUnit val="months"/>
      </c:date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900" b="1" i="0">
                <a:solidFill>
                  <a:srgbClr val="009688"/>
                </a:solidFill>
                <a:latin typeface="Lato"/>
              </a:defRPr>
            </a:pPr>
            <a:r>
              <a:rPr lang="es-EC" sz="900" b="1" i="0">
                <a:solidFill>
                  <a:schemeClr val="accent1"/>
                </a:solidFill>
                <a:latin typeface="Lato"/>
              </a:rPr>
              <a:t>CUMPLIMIENTO DE META </a:t>
            </a:r>
            <a:r>
              <a:rPr lang="es-EC" sz="900" b="1" i="0">
                <a:solidFill>
                  <a:schemeClr val="tx2"/>
                </a:solidFill>
                <a:latin typeface="Lato"/>
              </a:rPr>
              <a:t>TRIMESTRAL</a:t>
            </a:r>
          </a:p>
          <a:p>
            <a:pPr lvl="0">
              <a:defRPr sz="900" b="1" i="0">
                <a:solidFill>
                  <a:srgbClr val="009688"/>
                </a:solidFill>
                <a:latin typeface="Lato"/>
              </a:defRPr>
            </a:pPr>
            <a:r>
              <a:rPr lang="es-EC" sz="900" b="1" i="0">
                <a:solidFill>
                  <a:srgbClr val="009688"/>
                </a:solidFill>
                <a:latin typeface="Lato"/>
              </a:rPr>
              <a:t> </a:t>
            </a:r>
            <a:r>
              <a:rPr lang="es-EC" sz="900" b="1" i="0">
                <a:solidFill>
                  <a:schemeClr val="accent1"/>
                </a:solidFill>
                <a:latin typeface="Lato"/>
              </a:rPr>
              <a:t>DE INCIDENCIA</a:t>
            </a:r>
          </a:p>
          <a:p>
            <a:pPr lvl="0">
              <a:defRPr sz="900" b="1" i="0">
                <a:solidFill>
                  <a:srgbClr val="009688"/>
                </a:solidFill>
                <a:latin typeface="Lato"/>
              </a:defRPr>
            </a:pPr>
            <a:r>
              <a:rPr lang="es-EC" sz="900" b="1" i="0">
                <a:solidFill>
                  <a:srgbClr val="FF0000"/>
                </a:solidFill>
                <a:latin typeface="Lato"/>
              </a:rPr>
              <a:t> </a:t>
            </a:r>
          </a:p>
        </c:rich>
      </c:tx>
      <c:overlay val="0"/>
    </c:title>
    <c:autoTitleDeleted val="0"/>
    <c:plotArea>
      <c:layout/>
      <c:barChart>
        <c:barDir val="col"/>
        <c:grouping val="clustered"/>
        <c:varyColors val="0"/>
        <c:ser>
          <c:idx val="0"/>
          <c:order val="0"/>
          <c:invertIfNegative val="0"/>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TRIMESTRALES'!$B$37:$E$37</c:f>
              <c:strCache>
                <c:ptCount val="4"/>
                <c:pt idx="0">
                  <c:v>1ER 
TRIMESTRE</c:v>
                </c:pt>
                <c:pt idx="1">
                  <c:v>2do 
TRIMESTRE</c:v>
                </c:pt>
                <c:pt idx="2">
                  <c:v>3er 
TRIMESTRE</c:v>
                </c:pt>
                <c:pt idx="3">
                  <c:v>4to 
TRIMESTRE</c:v>
                </c:pt>
              </c:strCache>
            </c:strRef>
          </c:cat>
          <c:val>
            <c:numRef>
              <c:f>'TB TRIMESTRALES'!$B$41:$E$41</c:f>
              <c:numCache>
                <c:formatCode>0%</c:formatCode>
                <c:ptCount val="4"/>
                <c:pt idx="0">
                  <c:v>0</c:v>
                </c:pt>
                <c:pt idx="1">
                  <c:v>0</c:v>
                </c:pt>
                <c:pt idx="2">
                  <c:v>0</c:v>
                </c:pt>
                <c:pt idx="3">
                  <c:v>0</c:v>
                </c:pt>
              </c:numCache>
            </c:numRef>
          </c:val>
          <c:extLst>
            <c:ext xmlns:c16="http://schemas.microsoft.com/office/drawing/2014/chart" uri="{C3380CC4-5D6E-409C-BE32-E72D297353CC}">
              <c16:uniqueId val="{00000000-6D1D-4058-9BC3-56EA08F1D4A8}"/>
            </c:ext>
          </c:extLst>
        </c:ser>
        <c:ser>
          <c:idx val="1"/>
          <c:order val="1"/>
          <c:invertIfNegative val="0"/>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TRIMESTRALES'!$B$37:$E$37</c:f>
              <c:strCache>
                <c:ptCount val="4"/>
                <c:pt idx="0">
                  <c:v>1ER 
TRIMESTRE</c:v>
                </c:pt>
                <c:pt idx="1">
                  <c:v>2do 
TRIMESTRE</c:v>
                </c:pt>
                <c:pt idx="2">
                  <c:v>3er 
TRIMESTRE</c:v>
                </c:pt>
                <c:pt idx="3">
                  <c:v>4to 
TRIMESTRE</c:v>
                </c:pt>
              </c:strCache>
            </c:strRef>
          </c:cat>
          <c:val>
            <c:numRef>
              <c:f>'TB TRIMESTRALES'!$B$42:$E$42</c:f>
              <c:numCache>
                <c:formatCode>0%</c:formatCode>
                <c:ptCount val="4"/>
                <c:pt idx="0">
                  <c:v>0.01</c:v>
                </c:pt>
                <c:pt idx="1">
                  <c:v>0.01</c:v>
                </c:pt>
                <c:pt idx="2">
                  <c:v>0.01</c:v>
                </c:pt>
                <c:pt idx="3">
                  <c:v>0.01</c:v>
                </c:pt>
              </c:numCache>
            </c:numRef>
          </c:val>
          <c:extLst>
            <c:ext xmlns:c16="http://schemas.microsoft.com/office/drawing/2014/chart" uri="{C3380CC4-5D6E-409C-BE32-E72D297353CC}">
              <c16:uniqueId val="{00000001-6D1D-4058-9BC3-56EA08F1D4A8}"/>
            </c:ext>
          </c:extLst>
        </c:ser>
        <c:dLbls>
          <c:showLegendKey val="0"/>
          <c:showVal val="1"/>
          <c:showCatName val="0"/>
          <c:showSerName val="0"/>
          <c:showPercent val="0"/>
          <c:showBubbleSize val="0"/>
        </c:dLbls>
        <c:gapWidth val="100"/>
        <c:axId val="1819208651"/>
        <c:axId val="1322704885"/>
      </c:barChart>
      <c:cat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rot="0" vert="horz" anchor="b" anchorCtr="1"/>
          <a:lstStyle/>
          <a:p>
            <a:pPr lvl="0">
              <a:defRPr sz="800" b="1" i="0">
                <a:solidFill>
                  <a:srgbClr val="595959"/>
                </a:solidFill>
                <a:latin typeface="Lato"/>
              </a:defRPr>
            </a:pPr>
            <a:endParaRPr lang="es-EC"/>
          </a:p>
        </c:txPr>
        <c:crossAx val="1322704885"/>
        <c:crosses val="autoZero"/>
        <c:auto val="1"/>
        <c:lblAlgn val="ctr"/>
        <c:lblOffset val="100"/>
        <c:noMultiLvlLbl val="0"/>
      </c:cat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009688"/>
                </a:solidFill>
                <a:latin typeface="Lato"/>
              </a:defRPr>
            </a:pPr>
            <a:r>
              <a:rPr lang="es-EC" sz="1100" b="1" i="0">
                <a:solidFill>
                  <a:schemeClr val="accent1"/>
                </a:solidFill>
                <a:latin typeface="Lato"/>
              </a:rPr>
              <a:t>CUMPLIMIENTO DE META DE PREVALENCIA POR</a:t>
            </a:r>
          </a:p>
          <a:p>
            <a:pPr lvl="0">
              <a:defRPr sz="1100" b="1" i="0">
                <a:solidFill>
                  <a:srgbClr val="009688"/>
                </a:solidFill>
                <a:latin typeface="Lato"/>
              </a:defRPr>
            </a:pPr>
            <a:r>
              <a:rPr lang="es-EC" sz="1100" b="1" i="0">
                <a:solidFill>
                  <a:schemeClr val="tx2"/>
                </a:solidFill>
                <a:latin typeface="Lato"/>
              </a:rPr>
              <a:t>RIESGO PSICOSOCIAL </a:t>
            </a:r>
          </a:p>
        </c:rich>
      </c:tx>
      <c:overlay val="0"/>
    </c:title>
    <c:autoTitleDeleted val="0"/>
    <c:plotArea>
      <c:layout/>
      <c:lineChart>
        <c:grouping val="standard"/>
        <c:varyColors val="0"/>
        <c:ser>
          <c:idx val="0"/>
          <c:order val="0"/>
          <c:marker>
            <c:symbol val="none"/>
          </c:marker>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PREVALENCIA!$C$7:$N$7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PREVALENCIA!$C$12:$N$12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190-4663-857D-526AD9B643A0}"/>
            </c:ext>
          </c:extLst>
        </c:ser>
        <c:ser>
          <c:idx val="1"/>
          <c:order val="1"/>
          <c:spPr>
            <a:ln>
              <a:solidFill>
                <a:schemeClr val="accent1"/>
              </a:solidFill>
            </a:ln>
          </c:spPr>
          <c:marker>
            <c:symbol val="none"/>
          </c:marker>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PREVALENCIA!$C$7:$N$7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PREVALENCIA!$C$13:$N$13</c:f>
              <c:numCache>
                <c:formatCode>0%</c:formatCode>
                <c:ptCount val="12"/>
                <c:pt idx="0">
                  <c:v>0.02</c:v>
                </c:pt>
                <c:pt idx="1">
                  <c:v>0.02</c:v>
                </c:pt>
                <c:pt idx="2">
                  <c:v>0.02</c:v>
                </c:pt>
                <c:pt idx="3">
                  <c:v>0.02</c:v>
                </c:pt>
                <c:pt idx="4">
                  <c:v>0.02</c:v>
                </c:pt>
                <c:pt idx="5">
                  <c:v>0.02</c:v>
                </c:pt>
                <c:pt idx="6">
                  <c:v>0.02</c:v>
                </c:pt>
                <c:pt idx="7">
                  <c:v>0.02</c:v>
                </c:pt>
                <c:pt idx="8">
                  <c:v>0.02</c:v>
                </c:pt>
                <c:pt idx="9">
                  <c:v>0.02</c:v>
                </c:pt>
                <c:pt idx="10">
                  <c:v>0.02</c:v>
                </c:pt>
                <c:pt idx="11">
                  <c:v>0.02</c:v>
                </c:pt>
              </c:numCache>
            </c:numRef>
          </c:val>
          <c:smooth val="0"/>
          <c:extLst>
            <c:ext xmlns:c16="http://schemas.microsoft.com/office/drawing/2014/chart" uri="{C3380CC4-5D6E-409C-BE32-E72D297353CC}">
              <c16:uniqueId val="{00000001-4190-4663-857D-526AD9B643A0}"/>
            </c:ext>
          </c:extLst>
        </c:ser>
        <c:dLbls>
          <c:showLegendKey val="0"/>
          <c:showVal val="1"/>
          <c:showCatName val="0"/>
          <c:showSerName val="0"/>
          <c:showPercent val="0"/>
          <c:showBubbleSize val="0"/>
        </c:dLbls>
        <c:smooth val="0"/>
        <c:axId val="1819208651"/>
        <c:axId val="1322704885"/>
      </c:lineChart>
      <c:date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mmm\-yyyy" sourceLinked="1"/>
        <c:majorTickMark val="none"/>
        <c:minorTickMark val="none"/>
        <c:tickLblPos val="nextTo"/>
        <c:txPr>
          <a:bodyPr rot="-5400000" vert="horz"/>
          <a:lstStyle/>
          <a:p>
            <a:pPr lvl="0">
              <a:defRPr sz="800" b="1" i="0">
                <a:solidFill>
                  <a:srgbClr val="595959"/>
                </a:solidFill>
                <a:latin typeface="Lato"/>
              </a:defRPr>
            </a:pPr>
            <a:endParaRPr lang="es-EC"/>
          </a:p>
        </c:txPr>
        <c:crossAx val="1322704885"/>
        <c:crosses val="autoZero"/>
        <c:auto val="1"/>
        <c:lblOffset val="100"/>
        <c:baseTimeUnit val="months"/>
      </c:date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900" b="1" i="0">
                <a:solidFill>
                  <a:srgbClr val="009688"/>
                </a:solidFill>
                <a:latin typeface="Lato"/>
              </a:defRPr>
            </a:pPr>
            <a:r>
              <a:rPr lang="es-EC" sz="900" b="1" i="0">
                <a:solidFill>
                  <a:schemeClr val="accent1"/>
                </a:solidFill>
                <a:latin typeface="Lato"/>
              </a:rPr>
              <a:t>CUMPLIMIENTO DE META </a:t>
            </a:r>
            <a:r>
              <a:rPr lang="es-EC" sz="900" b="1" i="0">
                <a:solidFill>
                  <a:schemeClr val="tx2"/>
                </a:solidFill>
                <a:latin typeface="Lato"/>
              </a:rPr>
              <a:t>TRIMESTRAL</a:t>
            </a:r>
          </a:p>
          <a:p>
            <a:pPr lvl="0">
              <a:defRPr sz="900" b="1" i="0">
                <a:solidFill>
                  <a:srgbClr val="009688"/>
                </a:solidFill>
                <a:latin typeface="Lato"/>
              </a:defRPr>
            </a:pPr>
            <a:r>
              <a:rPr lang="es-EC" sz="900" b="1" i="0">
                <a:solidFill>
                  <a:srgbClr val="009688"/>
                </a:solidFill>
                <a:latin typeface="Lato"/>
              </a:rPr>
              <a:t> </a:t>
            </a:r>
            <a:r>
              <a:rPr lang="es-EC" sz="900" b="1" i="0">
                <a:solidFill>
                  <a:schemeClr val="accent1"/>
                </a:solidFill>
                <a:latin typeface="Lato"/>
              </a:rPr>
              <a:t>DE PREVALENCIA</a:t>
            </a:r>
          </a:p>
          <a:p>
            <a:pPr lvl="0">
              <a:defRPr sz="900" b="1" i="0">
                <a:solidFill>
                  <a:srgbClr val="009688"/>
                </a:solidFill>
                <a:latin typeface="Lato"/>
              </a:defRPr>
            </a:pPr>
            <a:r>
              <a:rPr lang="es-EC" sz="900" b="1" i="0">
                <a:solidFill>
                  <a:srgbClr val="FF0000"/>
                </a:solidFill>
                <a:latin typeface="Lato"/>
              </a:rPr>
              <a:t> </a:t>
            </a:r>
          </a:p>
        </c:rich>
      </c:tx>
      <c:overlay val="0"/>
    </c:title>
    <c:autoTitleDeleted val="0"/>
    <c:plotArea>
      <c:layout/>
      <c:barChart>
        <c:barDir val="col"/>
        <c:grouping val="clustered"/>
        <c:varyColors val="0"/>
        <c:ser>
          <c:idx val="0"/>
          <c:order val="0"/>
          <c:invertIfNegative val="0"/>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TRIMESTRALES'!$B$46:$E$46</c:f>
              <c:strCache>
                <c:ptCount val="4"/>
                <c:pt idx="0">
                  <c:v>1ER 
TRIMESTRE</c:v>
                </c:pt>
                <c:pt idx="1">
                  <c:v>2do 
TRIMESTRE</c:v>
                </c:pt>
                <c:pt idx="2">
                  <c:v>3er 
TRIMESTRE</c:v>
                </c:pt>
                <c:pt idx="3">
                  <c:v>4to 
TRIMESTRE</c:v>
                </c:pt>
              </c:strCache>
            </c:strRef>
          </c:cat>
          <c:val>
            <c:numRef>
              <c:f>'TB TRIMESTRALES'!$B$51:$E$51</c:f>
              <c:numCache>
                <c:formatCode>0%</c:formatCode>
                <c:ptCount val="4"/>
                <c:pt idx="0">
                  <c:v>0</c:v>
                </c:pt>
                <c:pt idx="1">
                  <c:v>0</c:v>
                </c:pt>
                <c:pt idx="2">
                  <c:v>0</c:v>
                </c:pt>
                <c:pt idx="3">
                  <c:v>0</c:v>
                </c:pt>
              </c:numCache>
            </c:numRef>
          </c:val>
          <c:extLst>
            <c:ext xmlns:c16="http://schemas.microsoft.com/office/drawing/2014/chart" uri="{C3380CC4-5D6E-409C-BE32-E72D297353CC}">
              <c16:uniqueId val="{00000000-BDCC-447D-B868-DE86A829DF19}"/>
            </c:ext>
          </c:extLst>
        </c:ser>
        <c:ser>
          <c:idx val="1"/>
          <c:order val="1"/>
          <c:invertIfNegative val="0"/>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TRIMESTRALES'!$B$46:$E$46</c:f>
              <c:strCache>
                <c:ptCount val="4"/>
                <c:pt idx="0">
                  <c:v>1ER 
TRIMESTRE</c:v>
                </c:pt>
                <c:pt idx="1">
                  <c:v>2do 
TRIMESTRE</c:v>
                </c:pt>
                <c:pt idx="2">
                  <c:v>3er 
TRIMESTRE</c:v>
                </c:pt>
                <c:pt idx="3">
                  <c:v>4to 
TRIMESTRE</c:v>
                </c:pt>
              </c:strCache>
            </c:strRef>
          </c:cat>
          <c:val>
            <c:numRef>
              <c:f>'TB TRIMESTRALES'!$B$52:$E$52</c:f>
              <c:numCache>
                <c:formatCode>0%</c:formatCode>
                <c:ptCount val="4"/>
                <c:pt idx="0">
                  <c:v>0.02</c:v>
                </c:pt>
                <c:pt idx="1">
                  <c:v>0.02</c:v>
                </c:pt>
                <c:pt idx="2">
                  <c:v>0.02</c:v>
                </c:pt>
                <c:pt idx="3">
                  <c:v>0.02</c:v>
                </c:pt>
              </c:numCache>
            </c:numRef>
          </c:val>
          <c:extLst>
            <c:ext xmlns:c16="http://schemas.microsoft.com/office/drawing/2014/chart" uri="{C3380CC4-5D6E-409C-BE32-E72D297353CC}">
              <c16:uniqueId val="{00000001-BDCC-447D-B868-DE86A829DF19}"/>
            </c:ext>
          </c:extLst>
        </c:ser>
        <c:dLbls>
          <c:showLegendKey val="0"/>
          <c:showVal val="1"/>
          <c:showCatName val="0"/>
          <c:showSerName val="0"/>
          <c:showPercent val="0"/>
          <c:showBubbleSize val="0"/>
        </c:dLbls>
        <c:gapWidth val="100"/>
        <c:axId val="1819208651"/>
        <c:axId val="1322704885"/>
      </c:barChart>
      <c:cat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rot="0" vert="horz" anchor="b" anchorCtr="1"/>
          <a:lstStyle/>
          <a:p>
            <a:pPr lvl="0">
              <a:defRPr sz="800" b="1" i="0">
                <a:solidFill>
                  <a:srgbClr val="595959"/>
                </a:solidFill>
                <a:latin typeface="Lato"/>
              </a:defRPr>
            </a:pPr>
            <a:endParaRPr lang="es-EC"/>
          </a:p>
        </c:txPr>
        <c:crossAx val="1322704885"/>
        <c:crosses val="autoZero"/>
        <c:auto val="1"/>
        <c:lblAlgn val="ctr"/>
        <c:lblOffset val="100"/>
        <c:noMultiLvlLbl val="0"/>
      </c:cat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9688"/>
                </a:solidFill>
                <a:latin typeface="Lato"/>
                <a:ea typeface="+mn-ea"/>
                <a:cs typeface="+mn-cs"/>
              </a:defRPr>
            </a:pPr>
            <a:r>
              <a:rPr lang="es-EC" sz="900" b="1" i="0" u="none" strike="noStrike" kern="1200" baseline="0">
                <a:solidFill>
                  <a:schemeClr val="accent1"/>
                </a:solidFill>
                <a:latin typeface="Lato"/>
              </a:rPr>
              <a:t>CASOS PRESENTADOS POR RIESGO PSICOSOCIAL</a:t>
            </a:r>
          </a:p>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9688"/>
                </a:solidFill>
                <a:latin typeface="Lato"/>
                <a:ea typeface="+mn-ea"/>
                <a:cs typeface="+mn-cs"/>
              </a:defRPr>
            </a:pPr>
            <a:r>
              <a:rPr lang="es-EC" sz="900" b="1" i="0">
                <a:solidFill>
                  <a:schemeClr val="tx2"/>
                </a:solidFill>
                <a:latin typeface="Lato"/>
              </a:rPr>
              <a:t>TRIMESTRAL</a:t>
            </a:r>
          </a:p>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9688"/>
                </a:solidFill>
                <a:latin typeface="Lato"/>
                <a:ea typeface="+mn-ea"/>
                <a:cs typeface="+mn-cs"/>
              </a:defRPr>
            </a:pPr>
            <a:r>
              <a:rPr lang="es-EC" sz="900" b="1" i="0">
                <a:solidFill>
                  <a:srgbClr val="009688"/>
                </a:solidFill>
                <a:latin typeface="Lato"/>
              </a:rPr>
              <a:t> </a:t>
            </a:r>
          </a:p>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9688"/>
                </a:solidFill>
                <a:latin typeface="Lato"/>
                <a:ea typeface="+mn-ea"/>
                <a:cs typeface="+mn-cs"/>
              </a:defRPr>
            </a:pPr>
            <a:r>
              <a:rPr lang="es-EC" sz="900" b="1" i="0">
                <a:solidFill>
                  <a:srgbClr val="FF0000"/>
                </a:solidFill>
                <a:latin typeface="Lato"/>
              </a:rPr>
              <a:t> </a:t>
            </a:r>
          </a:p>
        </c:rich>
      </c:tx>
      <c:layout>
        <c:manualLayout>
          <c:xMode val="edge"/>
          <c:yMode val="edge"/>
          <c:x val="0.22096714473190848"/>
          <c:y val="2.799650043744532E-2"/>
        </c:manualLayout>
      </c:layout>
      <c:overlay val="0"/>
    </c:title>
    <c:autoTitleDeleted val="0"/>
    <c:plotArea>
      <c:layout/>
      <c:barChart>
        <c:barDir val="col"/>
        <c:grouping val="clustered"/>
        <c:varyColors val="0"/>
        <c:ser>
          <c:idx val="0"/>
          <c:order val="0"/>
          <c:invertIfNegative val="0"/>
          <c:dLbls>
            <c:numFmt formatCode="0.00%" sourceLinked="0"/>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TRIMESTRALES'!$B$19:$E$19</c:f>
              <c:strCache>
                <c:ptCount val="4"/>
                <c:pt idx="0">
                  <c:v>1ER 
TRIMESTRE</c:v>
                </c:pt>
                <c:pt idx="1">
                  <c:v>2do 
TRIMESTRE</c:v>
                </c:pt>
                <c:pt idx="2">
                  <c:v>3er 
TRIMESTRE</c:v>
                </c:pt>
                <c:pt idx="3">
                  <c:v>4to 
TRIMESTRE</c:v>
                </c:pt>
              </c:strCache>
            </c:strRef>
          </c:cat>
          <c:val>
            <c:numRef>
              <c:f>'TB TRIMESTRALES'!$B$5:$E$5</c:f>
              <c:numCache>
                <c:formatCode>0.00</c:formatCode>
                <c:ptCount val="4"/>
                <c:pt idx="0">
                  <c:v>0.89999999999999991</c:v>
                </c:pt>
                <c:pt idx="1">
                  <c:v>0</c:v>
                </c:pt>
                <c:pt idx="2">
                  <c:v>0</c:v>
                </c:pt>
                <c:pt idx="3">
                  <c:v>0</c:v>
                </c:pt>
              </c:numCache>
            </c:numRef>
          </c:val>
          <c:extLst>
            <c:ext xmlns:c16="http://schemas.microsoft.com/office/drawing/2014/chart" uri="{C3380CC4-5D6E-409C-BE32-E72D297353CC}">
              <c16:uniqueId val="{00000000-208A-4A32-90A5-92DA8BE63F75}"/>
            </c:ext>
          </c:extLst>
        </c:ser>
        <c:ser>
          <c:idx val="1"/>
          <c:order val="1"/>
          <c:invertIfNegative val="0"/>
          <c:dLbls>
            <c:spPr>
              <a:solidFill>
                <a:schemeClr val="accent6">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accent6">
                        <a:lumMod val="50000"/>
                      </a:schemeClr>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TRIMESTRALES'!$B$19:$E$19</c:f>
              <c:strCache>
                <c:ptCount val="4"/>
                <c:pt idx="0">
                  <c:v>1ER 
TRIMESTRE</c:v>
                </c:pt>
                <c:pt idx="1">
                  <c:v>2do 
TRIMESTRE</c:v>
                </c:pt>
                <c:pt idx="2">
                  <c:v>3er 
TRIMESTRE</c:v>
                </c:pt>
                <c:pt idx="3">
                  <c:v>4to 
TRIMESTRE</c:v>
                </c:pt>
              </c:strCache>
            </c:strRef>
          </c:cat>
          <c:val>
            <c:numRef>
              <c:f>'TB TRIMESTRALES'!$B$6:$E$6</c:f>
              <c:numCache>
                <c:formatCode>0%</c:formatCode>
                <c:ptCount val="4"/>
                <c:pt idx="0">
                  <c:v>0.9</c:v>
                </c:pt>
                <c:pt idx="1">
                  <c:v>0.9</c:v>
                </c:pt>
                <c:pt idx="2">
                  <c:v>0.9</c:v>
                </c:pt>
                <c:pt idx="3">
                  <c:v>0.9</c:v>
                </c:pt>
              </c:numCache>
            </c:numRef>
          </c:val>
          <c:extLst>
            <c:ext xmlns:c16="http://schemas.microsoft.com/office/drawing/2014/chart" uri="{C3380CC4-5D6E-409C-BE32-E72D297353CC}">
              <c16:uniqueId val="{00000001-208A-4A32-90A5-92DA8BE63F75}"/>
            </c:ext>
          </c:extLst>
        </c:ser>
        <c:dLbls>
          <c:showLegendKey val="0"/>
          <c:showVal val="1"/>
          <c:showCatName val="0"/>
          <c:showSerName val="0"/>
          <c:showPercent val="0"/>
          <c:showBubbleSize val="0"/>
        </c:dLbls>
        <c:gapWidth val="100"/>
        <c:axId val="1819208651"/>
        <c:axId val="1322704885"/>
      </c:barChart>
      <c:cat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rot="0" vert="horz" anchor="b" anchorCtr="1"/>
          <a:lstStyle/>
          <a:p>
            <a:pPr lvl="0">
              <a:defRPr sz="800" b="1" i="0">
                <a:solidFill>
                  <a:srgbClr val="595959"/>
                </a:solidFill>
                <a:latin typeface="Lato"/>
              </a:defRPr>
            </a:pPr>
            <a:endParaRPr lang="es-EC"/>
          </a:p>
        </c:txPr>
        <c:crossAx val="1322704885"/>
        <c:crosses val="autoZero"/>
        <c:auto val="1"/>
        <c:lblAlgn val="ctr"/>
        <c:lblOffset val="100"/>
        <c:noMultiLvlLbl val="0"/>
      </c:cat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0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009688"/>
                </a:solidFill>
                <a:latin typeface="Lato"/>
              </a:defRPr>
            </a:pPr>
            <a:r>
              <a:rPr lang="es-EC" sz="1100" b="1" i="0">
                <a:solidFill>
                  <a:schemeClr val="accent1"/>
                </a:solidFill>
                <a:latin typeface="Lato"/>
              </a:rPr>
              <a:t>CUMPLIMIENTO DE META DE CASOS PRESENTADOS POR</a:t>
            </a:r>
          </a:p>
          <a:p>
            <a:pPr lvl="0">
              <a:defRPr sz="1100" b="1" i="0">
                <a:solidFill>
                  <a:srgbClr val="009688"/>
                </a:solidFill>
                <a:latin typeface="Lato"/>
              </a:defRPr>
            </a:pPr>
            <a:r>
              <a:rPr lang="es-EC" sz="1100" b="1" i="0">
                <a:solidFill>
                  <a:schemeClr val="tx2"/>
                </a:solidFill>
                <a:latin typeface="Lato"/>
              </a:rPr>
              <a:t>RIESGO PSICOSOCIAL </a:t>
            </a:r>
          </a:p>
        </c:rich>
      </c:tx>
      <c:overlay val="0"/>
    </c:title>
    <c:autoTitleDeleted val="0"/>
    <c:plotArea>
      <c:layout/>
      <c:lineChart>
        <c:grouping val="standard"/>
        <c:varyColors val="0"/>
        <c:ser>
          <c:idx val="0"/>
          <c:order val="0"/>
          <c:marker>
            <c:symbol val="none"/>
          </c:marker>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'CASOS PRESENTADOS'!$C$7:$N$7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'CASOS PRESENTADOS'!$C$11:$N$11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376-41E7-BD5B-A06749B59B5F}"/>
            </c:ext>
          </c:extLst>
        </c:ser>
        <c:ser>
          <c:idx val="1"/>
          <c:order val="1"/>
          <c:spPr>
            <a:ln>
              <a:solidFill>
                <a:schemeClr val="accent1"/>
              </a:solidFill>
            </a:ln>
          </c:spPr>
          <c:marker>
            <c:symbol val="none"/>
          </c:marker>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'CASOS PRESENTADOS'!$C$12:$N$12</c:f>
              <c:numCache>
                <c:formatCode>0%</c:formatCode>
                <c:ptCount val="12"/>
                <c:pt idx="0">
                  <c:v>0.05</c:v>
                </c:pt>
                <c:pt idx="1">
                  <c:v>0.05</c:v>
                </c:pt>
                <c:pt idx="2">
                  <c:v>0.05</c:v>
                </c:pt>
                <c:pt idx="3">
                  <c:v>0.05</c:v>
                </c:pt>
                <c:pt idx="4">
                  <c:v>0.05</c:v>
                </c:pt>
                <c:pt idx="5">
                  <c:v>0.05</c:v>
                </c:pt>
                <c:pt idx="6">
                  <c:v>0.05</c:v>
                </c:pt>
                <c:pt idx="7">
                  <c:v>0.05</c:v>
                </c:pt>
                <c:pt idx="8">
                  <c:v>0.05</c:v>
                </c:pt>
                <c:pt idx="9">
                  <c:v>0.05</c:v>
                </c:pt>
                <c:pt idx="10">
                  <c:v>0.05</c:v>
                </c:pt>
                <c:pt idx="11">
                  <c:v>0.05</c:v>
                </c:pt>
              </c:numCache>
            </c:numRef>
          </c:val>
          <c:smooth val="0"/>
          <c:extLst>
            <c:ext xmlns:c16="http://schemas.microsoft.com/office/drawing/2014/chart" uri="{C3380CC4-5D6E-409C-BE32-E72D297353CC}">
              <c16:uniqueId val="{00000001-5376-41E7-BD5B-A06749B59B5F}"/>
            </c:ext>
          </c:extLst>
        </c:ser>
        <c:dLbls>
          <c:showLegendKey val="0"/>
          <c:showVal val="1"/>
          <c:showCatName val="0"/>
          <c:showSerName val="0"/>
          <c:showPercent val="0"/>
          <c:showBubbleSize val="0"/>
        </c:dLbls>
        <c:smooth val="0"/>
        <c:axId val="1819208651"/>
        <c:axId val="1322704885"/>
      </c:lineChart>
      <c:date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mmm\-yyyy" sourceLinked="1"/>
        <c:majorTickMark val="none"/>
        <c:minorTickMark val="none"/>
        <c:tickLblPos val="nextTo"/>
        <c:txPr>
          <a:bodyPr rot="-5400000" vert="horz"/>
          <a:lstStyle/>
          <a:p>
            <a:pPr lvl="0">
              <a:defRPr sz="800" b="1" i="0">
                <a:solidFill>
                  <a:srgbClr val="595959"/>
                </a:solidFill>
                <a:latin typeface="Lato"/>
              </a:defRPr>
            </a:pPr>
            <a:endParaRPr lang="es-EC"/>
          </a:p>
        </c:txPr>
        <c:crossAx val="1322704885"/>
        <c:crosses val="autoZero"/>
        <c:auto val="1"/>
        <c:lblOffset val="100"/>
        <c:baseTimeUnit val="months"/>
      </c:date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900" b="1" i="0">
                <a:solidFill>
                  <a:srgbClr val="009688"/>
                </a:solidFill>
                <a:latin typeface="Lato"/>
              </a:defRPr>
            </a:pPr>
            <a:r>
              <a:rPr lang="es-EC" sz="900" b="1" i="0">
                <a:solidFill>
                  <a:schemeClr val="accent1"/>
                </a:solidFill>
                <a:latin typeface="Lato"/>
              </a:rPr>
              <a:t>CUMPLIMIENTO DE META </a:t>
            </a:r>
            <a:r>
              <a:rPr lang="es-EC" sz="900" b="1" i="0">
                <a:solidFill>
                  <a:schemeClr val="tx2"/>
                </a:solidFill>
                <a:latin typeface="Lato"/>
              </a:rPr>
              <a:t>TRIMESTRAL</a:t>
            </a:r>
          </a:p>
          <a:p>
            <a:pPr lvl="0">
              <a:defRPr sz="900" b="1" i="0">
                <a:solidFill>
                  <a:srgbClr val="009688"/>
                </a:solidFill>
                <a:latin typeface="Lato"/>
              </a:defRPr>
            </a:pPr>
            <a:r>
              <a:rPr lang="es-EC" sz="900" b="1" i="0">
                <a:solidFill>
                  <a:srgbClr val="009688"/>
                </a:solidFill>
                <a:latin typeface="Lato"/>
              </a:rPr>
              <a:t> </a:t>
            </a:r>
            <a:r>
              <a:rPr lang="es-EC" sz="900" b="1" i="0">
                <a:solidFill>
                  <a:schemeClr val="accent1"/>
                </a:solidFill>
                <a:latin typeface="Lato"/>
              </a:rPr>
              <a:t>DE CASOS PRESENTADOS</a:t>
            </a:r>
          </a:p>
          <a:p>
            <a:pPr lvl="0">
              <a:defRPr sz="900" b="1" i="0">
                <a:solidFill>
                  <a:srgbClr val="009688"/>
                </a:solidFill>
                <a:latin typeface="Lato"/>
              </a:defRPr>
            </a:pPr>
            <a:r>
              <a:rPr lang="es-EC" sz="900" b="1" i="0">
                <a:solidFill>
                  <a:srgbClr val="FF0000"/>
                </a:solidFill>
                <a:latin typeface="Lato"/>
              </a:rPr>
              <a:t> </a:t>
            </a:r>
          </a:p>
        </c:rich>
      </c:tx>
      <c:overlay val="0"/>
    </c:title>
    <c:autoTitleDeleted val="0"/>
    <c:plotArea>
      <c:layout/>
      <c:barChart>
        <c:barDir val="col"/>
        <c:grouping val="clustered"/>
        <c:varyColors val="0"/>
        <c:ser>
          <c:idx val="0"/>
          <c:order val="0"/>
          <c:invertIfNegative val="0"/>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TRIMESTRALES'!$B$10:$E$10</c:f>
              <c:strCache>
                <c:ptCount val="4"/>
                <c:pt idx="0">
                  <c:v>1ER 
TRIMESTRE</c:v>
                </c:pt>
                <c:pt idx="1">
                  <c:v>2do 
TRIMESTRE</c:v>
                </c:pt>
                <c:pt idx="2">
                  <c:v>3er 
TRIMESTRE</c:v>
                </c:pt>
                <c:pt idx="3">
                  <c:v>4to 
TRIMESTRE</c:v>
                </c:pt>
              </c:strCache>
            </c:strRef>
          </c:cat>
          <c:val>
            <c:numRef>
              <c:f>'TB TRIMESTRALES'!$B$14:$E$14</c:f>
              <c:numCache>
                <c:formatCode>0%</c:formatCode>
                <c:ptCount val="4"/>
                <c:pt idx="0">
                  <c:v>0</c:v>
                </c:pt>
                <c:pt idx="1">
                  <c:v>0</c:v>
                </c:pt>
                <c:pt idx="2">
                  <c:v>0</c:v>
                </c:pt>
                <c:pt idx="3">
                  <c:v>0</c:v>
                </c:pt>
              </c:numCache>
            </c:numRef>
          </c:val>
          <c:extLst>
            <c:ext xmlns:c16="http://schemas.microsoft.com/office/drawing/2014/chart" uri="{C3380CC4-5D6E-409C-BE32-E72D297353CC}">
              <c16:uniqueId val="{00000000-6A0C-4AC9-89B1-DEF7CCE78671}"/>
            </c:ext>
          </c:extLst>
        </c:ser>
        <c:ser>
          <c:idx val="1"/>
          <c:order val="1"/>
          <c:invertIfNegative val="0"/>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TRIMESTRALES'!$B$10:$E$10</c:f>
              <c:strCache>
                <c:ptCount val="4"/>
                <c:pt idx="0">
                  <c:v>1ER 
TRIMESTRE</c:v>
                </c:pt>
                <c:pt idx="1">
                  <c:v>2do 
TRIMESTRE</c:v>
                </c:pt>
                <c:pt idx="2">
                  <c:v>3er 
TRIMESTRE</c:v>
                </c:pt>
                <c:pt idx="3">
                  <c:v>4to 
TRIMESTRE</c:v>
                </c:pt>
              </c:strCache>
            </c:strRef>
          </c:cat>
          <c:val>
            <c:numRef>
              <c:f>'TB TRIMESTRALES'!$B$15:$E$15</c:f>
              <c:numCache>
                <c:formatCode>0%</c:formatCode>
                <c:ptCount val="4"/>
                <c:pt idx="0">
                  <c:v>0.05</c:v>
                </c:pt>
                <c:pt idx="1">
                  <c:v>0.05</c:v>
                </c:pt>
                <c:pt idx="2">
                  <c:v>0.05</c:v>
                </c:pt>
                <c:pt idx="3">
                  <c:v>0.05</c:v>
                </c:pt>
              </c:numCache>
            </c:numRef>
          </c:val>
          <c:extLst>
            <c:ext xmlns:c16="http://schemas.microsoft.com/office/drawing/2014/chart" uri="{C3380CC4-5D6E-409C-BE32-E72D297353CC}">
              <c16:uniqueId val="{00000001-6A0C-4AC9-89B1-DEF7CCE78671}"/>
            </c:ext>
          </c:extLst>
        </c:ser>
        <c:dLbls>
          <c:showLegendKey val="0"/>
          <c:showVal val="1"/>
          <c:showCatName val="0"/>
          <c:showSerName val="0"/>
          <c:showPercent val="0"/>
          <c:showBubbleSize val="0"/>
        </c:dLbls>
        <c:gapWidth val="100"/>
        <c:axId val="1819208651"/>
        <c:axId val="1322704885"/>
      </c:barChart>
      <c:cat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rot="0" vert="horz" anchor="b" anchorCtr="1"/>
          <a:lstStyle/>
          <a:p>
            <a:pPr lvl="0">
              <a:defRPr sz="800" b="1" i="0">
                <a:solidFill>
                  <a:srgbClr val="595959"/>
                </a:solidFill>
                <a:latin typeface="Lato"/>
              </a:defRPr>
            </a:pPr>
            <a:endParaRPr lang="es-EC"/>
          </a:p>
        </c:txPr>
        <c:crossAx val="1322704885"/>
        <c:crosses val="autoZero"/>
        <c:auto val="1"/>
        <c:lblAlgn val="ctr"/>
        <c:lblOffset val="100"/>
        <c:noMultiLvlLbl val="0"/>
      </c:cat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009688"/>
                </a:solidFill>
                <a:latin typeface="Lato"/>
              </a:defRPr>
            </a:pPr>
            <a:r>
              <a:rPr lang="es-EC" sz="1100" b="1" i="0">
                <a:solidFill>
                  <a:schemeClr val="accent1"/>
                </a:solidFill>
                <a:latin typeface="Lato"/>
              </a:rPr>
              <a:t>CUMPLIMIENTO DE META DE ENFERMEDADES PRESENTADAS POR</a:t>
            </a:r>
          </a:p>
          <a:p>
            <a:pPr lvl="0">
              <a:defRPr sz="1100" b="1" i="0">
                <a:solidFill>
                  <a:srgbClr val="009688"/>
                </a:solidFill>
                <a:latin typeface="Lato"/>
              </a:defRPr>
            </a:pPr>
            <a:r>
              <a:rPr lang="es-EC" sz="1100" b="1" i="0">
                <a:solidFill>
                  <a:schemeClr val="tx2"/>
                </a:solidFill>
                <a:latin typeface="Lato"/>
              </a:rPr>
              <a:t>RIESGO PSICOSOCIAL </a:t>
            </a:r>
          </a:p>
        </c:rich>
      </c:tx>
      <c:overlay val="0"/>
    </c:title>
    <c:autoTitleDeleted val="0"/>
    <c:plotArea>
      <c:layout/>
      <c:lineChart>
        <c:grouping val="standard"/>
        <c:varyColors val="0"/>
        <c:ser>
          <c:idx val="0"/>
          <c:order val="0"/>
          <c:marker>
            <c:symbol val="none"/>
          </c:marker>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'ENFERMEDADES PRESENTADAS'!$C$7:$N$7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'ENFERMEDADES PRESENTADAS'!$C$11:$N$11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E25-411B-9E26-B2846AAAB93A}"/>
            </c:ext>
          </c:extLst>
        </c:ser>
        <c:ser>
          <c:idx val="1"/>
          <c:order val="1"/>
          <c:spPr>
            <a:ln>
              <a:solidFill>
                <a:schemeClr val="accent1"/>
              </a:solidFill>
            </a:ln>
          </c:spPr>
          <c:marker>
            <c:symbol val="none"/>
          </c:marker>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'ENFERMEDADES PRESENTADAS'!$C$7:$N$7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'ENFERMEDADES PRESENTADAS'!$C$12:$N$12</c:f>
              <c:numCache>
                <c:formatCode>0%</c:formatCode>
                <c:ptCount val="12"/>
                <c:pt idx="0">
                  <c:v>0.05</c:v>
                </c:pt>
                <c:pt idx="1">
                  <c:v>0.05</c:v>
                </c:pt>
                <c:pt idx="2">
                  <c:v>0.05</c:v>
                </c:pt>
                <c:pt idx="3">
                  <c:v>0.05</c:v>
                </c:pt>
                <c:pt idx="4">
                  <c:v>0.05</c:v>
                </c:pt>
                <c:pt idx="5">
                  <c:v>0.05</c:v>
                </c:pt>
                <c:pt idx="6">
                  <c:v>0.05</c:v>
                </c:pt>
                <c:pt idx="7">
                  <c:v>0.05</c:v>
                </c:pt>
                <c:pt idx="8">
                  <c:v>0.05</c:v>
                </c:pt>
                <c:pt idx="9">
                  <c:v>0.05</c:v>
                </c:pt>
                <c:pt idx="10">
                  <c:v>0.05</c:v>
                </c:pt>
                <c:pt idx="11">
                  <c:v>0.05</c:v>
                </c:pt>
              </c:numCache>
            </c:numRef>
          </c:val>
          <c:smooth val="0"/>
          <c:extLst>
            <c:ext xmlns:c16="http://schemas.microsoft.com/office/drawing/2014/chart" uri="{C3380CC4-5D6E-409C-BE32-E72D297353CC}">
              <c16:uniqueId val="{00000001-BE25-411B-9E26-B2846AAAB93A}"/>
            </c:ext>
          </c:extLst>
        </c:ser>
        <c:dLbls>
          <c:showLegendKey val="0"/>
          <c:showVal val="1"/>
          <c:showCatName val="0"/>
          <c:showSerName val="0"/>
          <c:showPercent val="0"/>
          <c:showBubbleSize val="0"/>
        </c:dLbls>
        <c:smooth val="0"/>
        <c:axId val="1819208651"/>
        <c:axId val="1322704885"/>
      </c:lineChart>
      <c:date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mmm\-yyyy" sourceLinked="1"/>
        <c:majorTickMark val="none"/>
        <c:minorTickMark val="none"/>
        <c:tickLblPos val="nextTo"/>
        <c:txPr>
          <a:bodyPr rot="-5400000" vert="horz"/>
          <a:lstStyle/>
          <a:p>
            <a:pPr lvl="0">
              <a:defRPr sz="800" b="1" i="0">
                <a:solidFill>
                  <a:srgbClr val="595959"/>
                </a:solidFill>
                <a:latin typeface="Lato"/>
              </a:defRPr>
            </a:pPr>
            <a:endParaRPr lang="es-EC"/>
          </a:p>
        </c:txPr>
        <c:crossAx val="1322704885"/>
        <c:crosses val="autoZero"/>
        <c:auto val="1"/>
        <c:lblOffset val="100"/>
        <c:baseTimeUnit val="months"/>
      </c:date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900" b="1" i="0">
                <a:solidFill>
                  <a:srgbClr val="009688"/>
                </a:solidFill>
                <a:latin typeface="Lato"/>
              </a:defRPr>
            </a:pPr>
            <a:r>
              <a:rPr lang="es-EC" sz="900" b="1" i="0">
                <a:solidFill>
                  <a:schemeClr val="accent1"/>
                </a:solidFill>
                <a:latin typeface="Lato"/>
              </a:rPr>
              <a:t>CUMPLIMIENTO DE META </a:t>
            </a:r>
            <a:r>
              <a:rPr lang="es-EC" sz="900" b="1" i="0">
                <a:solidFill>
                  <a:schemeClr val="tx2"/>
                </a:solidFill>
                <a:latin typeface="Lato"/>
              </a:rPr>
              <a:t>TRIMESTRAL</a:t>
            </a:r>
          </a:p>
          <a:p>
            <a:pPr lvl="0">
              <a:defRPr sz="900" b="1" i="0">
                <a:solidFill>
                  <a:srgbClr val="009688"/>
                </a:solidFill>
                <a:latin typeface="Lato"/>
              </a:defRPr>
            </a:pPr>
            <a:r>
              <a:rPr lang="es-EC" sz="900" b="1" i="0">
                <a:solidFill>
                  <a:srgbClr val="009688"/>
                </a:solidFill>
                <a:latin typeface="Lato"/>
              </a:rPr>
              <a:t> </a:t>
            </a:r>
            <a:r>
              <a:rPr lang="es-EC" sz="900" b="1" i="0">
                <a:solidFill>
                  <a:schemeClr val="accent1"/>
                </a:solidFill>
                <a:latin typeface="Lato"/>
              </a:rPr>
              <a:t>DE ENFERMEDADES PRESENTADAS</a:t>
            </a:r>
          </a:p>
          <a:p>
            <a:pPr lvl="0">
              <a:defRPr sz="900" b="1" i="0">
                <a:solidFill>
                  <a:srgbClr val="009688"/>
                </a:solidFill>
                <a:latin typeface="Lato"/>
              </a:defRPr>
            </a:pPr>
            <a:r>
              <a:rPr lang="es-EC" sz="900" b="1" i="0">
                <a:solidFill>
                  <a:srgbClr val="FF0000"/>
                </a:solidFill>
                <a:latin typeface="Lato"/>
              </a:rPr>
              <a:t> </a:t>
            </a:r>
          </a:p>
        </c:rich>
      </c:tx>
      <c:overlay val="0"/>
    </c:title>
    <c:autoTitleDeleted val="0"/>
    <c:plotArea>
      <c:layout/>
      <c:barChart>
        <c:barDir val="col"/>
        <c:grouping val="clustered"/>
        <c:varyColors val="0"/>
        <c:ser>
          <c:idx val="0"/>
          <c:order val="0"/>
          <c:invertIfNegative val="0"/>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TRIMESTRALES'!$B$10:$E$10</c:f>
              <c:strCache>
                <c:ptCount val="4"/>
                <c:pt idx="0">
                  <c:v>1ER 
TRIMESTRE</c:v>
                </c:pt>
                <c:pt idx="1">
                  <c:v>2do 
TRIMESTRE</c:v>
                </c:pt>
                <c:pt idx="2">
                  <c:v>3er 
TRIMESTRE</c:v>
                </c:pt>
                <c:pt idx="3">
                  <c:v>4to 
TRIMESTRE</c:v>
                </c:pt>
              </c:strCache>
            </c:strRef>
          </c:cat>
          <c:val>
            <c:numRef>
              <c:f>'TB TRIMESTRALES'!$B$14:$E$14</c:f>
              <c:numCache>
                <c:formatCode>0%</c:formatCode>
                <c:ptCount val="4"/>
                <c:pt idx="0">
                  <c:v>0</c:v>
                </c:pt>
                <c:pt idx="1">
                  <c:v>0</c:v>
                </c:pt>
                <c:pt idx="2">
                  <c:v>0</c:v>
                </c:pt>
                <c:pt idx="3">
                  <c:v>0</c:v>
                </c:pt>
              </c:numCache>
            </c:numRef>
          </c:val>
          <c:extLst>
            <c:ext xmlns:c16="http://schemas.microsoft.com/office/drawing/2014/chart" uri="{C3380CC4-5D6E-409C-BE32-E72D297353CC}">
              <c16:uniqueId val="{00000000-ED2C-4230-B672-7B469D6F7F13}"/>
            </c:ext>
          </c:extLst>
        </c:ser>
        <c:ser>
          <c:idx val="1"/>
          <c:order val="1"/>
          <c:invertIfNegative val="0"/>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TRIMESTRALES'!$B$10:$E$10</c:f>
              <c:strCache>
                <c:ptCount val="4"/>
                <c:pt idx="0">
                  <c:v>1ER 
TRIMESTRE</c:v>
                </c:pt>
                <c:pt idx="1">
                  <c:v>2do 
TRIMESTRE</c:v>
                </c:pt>
                <c:pt idx="2">
                  <c:v>3er 
TRIMESTRE</c:v>
                </c:pt>
                <c:pt idx="3">
                  <c:v>4to 
TRIMESTRE</c:v>
                </c:pt>
              </c:strCache>
            </c:strRef>
          </c:cat>
          <c:val>
            <c:numRef>
              <c:f>'TB TRIMESTRALES'!$B$15:$E$15</c:f>
              <c:numCache>
                <c:formatCode>0%</c:formatCode>
                <c:ptCount val="4"/>
                <c:pt idx="0">
                  <c:v>0.05</c:v>
                </c:pt>
                <c:pt idx="1">
                  <c:v>0.05</c:v>
                </c:pt>
                <c:pt idx="2">
                  <c:v>0.05</c:v>
                </c:pt>
                <c:pt idx="3">
                  <c:v>0.05</c:v>
                </c:pt>
              </c:numCache>
            </c:numRef>
          </c:val>
          <c:extLst>
            <c:ext xmlns:c16="http://schemas.microsoft.com/office/drawing/2014/chart" uri="{C3380CC4-5D6E-409C-BE32-E72D297353CC}">
              <c16:uniqueId val="{00000001-ED2C-4230-B672-7B469D6F7F13}"/>
            </c:ext>
          </c:extLst>
        </c:ser>
        <c:dLbls>
          <c:showLegendKey val="0"/>
          <c:showVal val="1"/>
          <c:showCatName val="0"/>
          <c:showSerName val="0"/>
          <c:showPercent val="0"/>
          <c:showBubbleSize val="0"/>
        </c:dLbls>
        <c:gapWidth val="100"/>
        <c:axId val="1819208651"/>
        <c:axId val="1322704885"/>
      </c:barChart>
      <c:cat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rot="0" vert="horz" anchor="b" anchorCtr="1"/>
          <a:lstStyle/>
          <a:p>
            <a:pPr lvl="0">
              <a:defRPr sz="800" b="1" i="0">
                <a:solidFill>
                  <a:srgbClr val="595959"/>
                </a:solidFill>
                <a:latin typeface="Lato"/>
              </a:defRPr>
            </a:pPr>
            <a:endParaRPr lang="es-EC"/>
          </a:p>
        </c:txPr>
        <c:crossAx val="1322704885"/>
        <c:crosses val="autoZero"/>
        <c:auto val="1"/>
        <c:lblAlgn val="ctr"/>
        <c:lblOffset val="100"/>
        <c:noMultiLvlLbl val="0"/>
      </c:cat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009688"/>
                </a:solidFill>
                <a:latin typeface="Lato"/>
              </a:defRPr>
            </a:pPr>
            <a:r>
              <a:rPr lang="es-EC" sz="1100" b="1" i="0">
                <a:solidFill>
                  <a:schemeClr val="accent1"/>
                </a:solidFill>
                <a:latin typeface="Lato"/>
              </a:rPr>
              <a:t>CUMPLIMIENTO DE META DE COBERTURA</a:t>
            </a:r>
            <a:r>
              <a:rPr lang="es-EC" sz="1100" b="1" i="0" baseline="0">
                <a:solidFill>
                  <a:schemeClr val="accent1"/>
                </a:solidFill>
                <a:latin typeface="Lato"/>
              </a:rPr>
              <a:t> POR</a:t>
            </a:r>
            <a:endParaRPr lang="es-EC" sz="1100" b="1" i="0">
              <a:solidFill>
                <a:schemeClr val="accent1"/>
              </a:solidFill>
              <a:latin typeface="Lato"/>
            </a:endParaRPr>
          </a:p>
          <a:p>
            <a:pPr lvl="0">
              <a:defRPr sz="1100" b="1" i="0">
                <a:solidFill>
                  <a:srgbClr val="009688"/>
                </a:solidFill>
                <a:latin typeface="Lato"/>
              </a:defRPr>
            </a:pPr>
            <a:r>
              <a:rPr lang="es-EC" sz="1100" b="1" i="0">
                <a:solidFill>
                  <a:schemeClr val="tx2"/>
                </a:solidFill>
                <a:latin typeface="Lato"/>
              </a:rPr>
              <a:t>RIESGO PSICOSOCIAL </a:t>
            </a:r>
          </a:p>
        </c:rich>
      </c:tx>
      <c:overlay val="0"/>
    </c:title>
    <c:autoTitleDeleted val="0"/>
    <c:plotArea>
      <c:layout>
        <c:manualLayout>
          <c:layoutTarget val="inner"/>
          <c:xMode val="edge"/>
          <c:yMode val="edge"/>
          <c:x val="1.9923342099377638E-2"/>
          <c:y val="0.2652014652014652"/>
          <c:w val="0.93926699417225146"/>
          <c:h val="0.57548210319863868"/>
        </c:manualLayout>
      </c:layout>
      <c:lineChart>
        <c:grouping val="standard"/>
        <c:varyColors val="0"/>
        <c:ser>
          <c:idx val="0"/>
          <c:order val="0"/>
          <c:marker>
            <c:symbol val="none"/>
          </c:marker>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COBERTURA!$C$7:$N$7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COBERTURA!$C$11:$N$11</c:f>
              <c:numCache>
                <c:formatCode>0.00</c:formatCode>
                <c:ptCount val="12"/>
                <c:pt idx="0">
                  <c:v>90.789473684210535</c:v>
                </c:pt>
                <c:pt idx="1">
                  <c:v>82.79069767441861</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D9A-4D42-ABC0-90E5A753A74E}"/>
            </c:ext>
          </c:extLst>
        </c:ser>
        <c:ser>
          <c:idx val="1"/>
          <c:order val="1"/>
          <c:spPr>
            <a:ln>
              <a:solidFill>
                <a:schemeClr val="accent1"/>
              </a:solidFill>
            </a:ln>
          </c:spPr>
          <c:marker>
            <c:symbol val="none"/>
          </c:marker>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COBERTURA!$C$7:$N$7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COBERTURA!$C$12:$N$12</c:f>
              <c:numCache>
                <c:formatCode>0</c:formatCode>
                <c:ptCount val="12"/>
                <c:pt idx="0">
                  <c:v>80</c:v>
                </c:pt>
                <c:pt idx="1">
                  <c:v>80</c:v>
                </c:pt>
                <c:pt idx="2">
                  <c:v>80</c:v>
                </c:pt>
                <c:pt idx="3">
                  <c:v>80</c:v>
                </c:pt>
                <c:pt idx="4">
                  <c:v>80</c:v>
                </c:pt>
                <c:pt idx="5">
                  <c:v>80</c:v>
                </c:pt>
                <c:pt idx="6">
                  <c:v>80</c:v>
                </c:pt>
                <c:pt idx="7">
                  <c:v>80</c:v>
                </c:pt>
                <c:pt idx="8">
                  <c:v>80</c:v>
                </c:pt>
                <c:pt idx="9">
                  <c:v>80</c:v>
                </c:pt>
                <c:pt idx="10">
                  <c:v>80</c:v>
                </c:pt>
                <c:pt idx="11">
                  <c:v>80</c:v>
                </c:pt>
              </c:numCache>
            </c:numRef>
          </c:val>
          <c:smooth val="0"/>
          <c:extLst>
            <c:ext xmlns:c16="http://schemas.microsoft.com/office/drawing/2014/chart" uri="{C3380CC4-5D6E-409C-BE32-E72D297353CC}">
              <c16:uniqueId val="{00000001-5D9A-4D42-ABC0-90E5A753A74E}"/>
            </c:ext>
          </c:extLst>
        </c:ser>
        <c:dLbls>
          <c:showLegendKey val="0"/>
          <c:showVal val="1"/>
          <c:showCatName val="0"/>
          <c:showSerName val="0"/>
          <c:showPercent val="0"/>
          <c:showBubbleSize val="0"/>
        </c:dLbls>
        <c:smooth val="0"/>
        <c:axId val="1819208651"/>
        <c:axId val="1322704885"/>
      </c:lineChart>
      <c:date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mmm\-yyyy" sourceLinked="1"/>
        <c:majorTickMark val="none"/>
        <c:minorTickMark val="none"/>
        <c:tickLblPos val="nextTo"/>
        <c:txPr>
          <a:bodyPr rot="-5400000" vert="horz"/>
          <a:lstStyle/>
          <a:p>
            <a:pPr lvl="0">
              <a:defRPr sz="800" b="1" i="0">
                <a:solidFill>
                  <a:srgbClr val="595959"/>
                </a:solidFill>
                <a:latin typeface="Lato"/>
              </a:defRPr>
            </a:pPr>
            <a:endParaRPr lang="es-EC"/>
          </a:p>
        </c:txPr>
        <c:crossAx val="1322704885"/>
        <c:crosses val="autoZero"/>
        <c:auto val="1"/>
        <c:lblOffset val="100"/>
        <c:baseTimeUnit val="months"/>
      </c:date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0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900" b="1" i="0">
                <a:solidFill>
                  <a:srgbClr val="009688"/>
                </a:solidFill>
                <a:latin typeface="Lato"/>
              </a:defRPr>
            </a:pPr>
            <a:r>
              <a:rPr lang="es-EC" sz="900" b="1" i="0">
                <a:solidFill>
                  <a:schemeClr val="accent1"/>
                </a:solidFill>
                <a:latin typeface="Lato"/>
              </a:rPr>
              <a:t>CUMPLIMIENTO DE META </a:t>
            </a:r>
            <a:r>
              <a:rPr lang="es-EC" sz="900" b="1" i="0">
                <a:solidFill>
                  <a:schemeClr val="tx2"/>
                </a:solidFill>
                <a:latin typeface="Lato"/>
              </a:rPr>
              <a:t>TRIMESTRAL</a:t>
            </a:r>
          </a:p>
          <a:p>
            <a:pPr lvl="0">
              <a:defRPr sz="900" b="1" i="0">
                <a:solidFill>
                  <a:srgbClr val="009688"/>
                </a:solidFill>
                <a:latin typeface="Lato"/>
              </a:defRPr>
            </a:pPr>
            <a:r>
              <a:rPr lang="es-EC" sz="900" b="1" i="0">
                <a:solidFill>
                  <a:srgbClr val="009688"/>
                </a:solidFill>
                <a:latin typeface="Lato"/>
              </a:rPr>
              <a:t> </a:t>
            </a:r>
            <a:r>
              <a:rPr lang="es-EC" sz="900" b="1" i="0">
                <a:solidFill>
                  <a:schemeClr val="accent1"/>
                </a:solidFill>
                <a:latin typeface="Lato"/>
              </a:rPr>
              <a:t>DE COBERTURA</a:t>
            </a:r>
          </a:p>
          <a:p>
            <a:pPr lvl="0">
              <a:defRPr sz="900" b="1" i="0">
                <a:solidFill>
                  <a:srgbClr val="009688"/>
                </a:solidFill>
                <a:latin typeface="Lato"/>
              </a:defRPr>
            </a:pPr>
            <a:r>
              <a:rPr lang="es-EC" sz="900" b="1" i="0">
                <a:solidFill>
                  <a:srgbClr val="FF0000"/>
                </a:solidFill>
                <a:latin typeface="Lato"/>
              </a:rPr>
              <a:t> </a:t>
            </a:r>
          </a:p>
        </c:rich>
      </c:tx>
      <c:overlay val="0"/>
    </c:title>
    <c:autoTitleDeleted val="0"/>
    <c:plotArea>
      <c:layout/>
      <c:barChart>
        <c:barDir val="col"/>
        <c:grouping val="clustered"/>
        <c:varyColors val="0"/>
        <c:ser>
          <c:idx val="0"/>
          <c:order val="0"/>
          <c:invertIfNegative val="0"/>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TRIMESTRALES'!$B$28:$E$28</c:f>
              <c:strCache>
                <c:ptCount val="4"/>
                <c:pt idx="0">
                  <c:v>1ER 
TRIMESTRE</c:v>
                </c:pt>
                <c:pt idx="1">
                  <c:v>2do 
TRIMESTRE</c:v>
                </c:pt>
                <c:pt idx="2">
                  <c:v>3er 
TRIMESTRE</c:v>
                </c:pt>
                <c:pt idx="3">
                  <c:v>4to 
TRIMESTRE</c:v>
                </c:pt>
              </c:strCache>
            </c:strRef>
          </c:cat>
          <c:val>
            <c:numRef>
              <c:f>'TB TRIMESTRALES'!$B$32:$E$32</c:f>
              <c:numCache>
                <c:formatCode>0.00</c:formatCode>
                <c:ptCount val="4"/>
                <c:pt idx="0">
                  <c:v>83.452380952380935</c:v>
                </c:pt>
                <c:pt idx="1">
                  <c:v>0</c:v>
                </c:pt>
                <c:pt idx="2">
                  <c:v>0</c:v>
                </c:pt>
                <c:pt idx="3">
                  <c:v>0</c:v>
                </c:pt>
              </c:numCache>
            </c:numRef>
          </c:val>
          <c:extLst>
            <c:ext xmlns:c16="http://schemas.microsoft.com/office/drawing/2014/chart" uri="{C3380CC4-5D6E-409C-BE32-E72D297353CC}">
              <c16:uniqueId val="{00000000-613A-4BF7-BE6F-0DF4596A986D}"/>
            </c:ext>
          </c:extLst>
        </c:ser>
        <c:ser>
          <c:idx val="1"/>
          <c:order val="1"/>
          <c:invertIfNegative val="0"/>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'TB TRIMESTRALES'!$B$28:$E$28</c:f>
              <c:strCache>
                <c:ptCount val="4"/>
                <c:pt idx="0">
                  <c:v>1ER 
TRIMESTRE</c:v>
                </c:pt>
                <c:pt idx="1">
                  <c:v>2do 
TRIMESTRE</c:v>
                </c:pt>
                <c:pt idx="2">
                  <c:v>3er 
TRIMESTRE</c:v>
                </c:pt>
                <c:pt idx="3">
                  <c:v>4to 
TRIMESTRE</c:v>
                </c:pt>
              </c:strCache>
            </c:strRef>
          </c:cat>
          <c:val>
            <c:numRef>
              <c:f>'TB TRIMESTRALES'!$B$33:$E$33</c:f>
              <c:numCache>
                <c:formatCode>0</c:formatCode>
                <c:ptCount val="4"/>
                <c:pt idx="0">
                  <c:v>80</c:v>
                </c:pt>
                <c:pt idx="1">
                  <c:v>80</c:v>
                </c:pt>
                <c:pt idx="2">
                  <c:v>80</c:v>
                </c:pt>
                <c:pt idx="3">
                  <c:v>80</c:v>
                </c:pt>
              </c:numCache>
            </c:numRef>
          </c:val>
          <c:extLst>
            <c:ext xmlns:c16="http://schemas.microsoft.com/office/drawing/2014/chart" uri="{C3380CC4-5D6E-409C-BE32-E72D297353CC}">
              <c16:uniqueId val="{00000001-613A-4BF7-BE6F-0DF4596A986D}"/>
            </c:ext>
          </c:extLst>
        </c:ser>
        <c:dLbls>
          <c:showLegendKey val="0"/>
          <c:showVal val="1"/>
          <c:showCatName val="0"/>
          <c:showSerName val="0"/>
          <c:showPercent val="0"/>
          <c:showBubbleSize val="0"/>
        </c:dLbls>
        <c:gapWidth val="100"/>
        <c:axId val="1819208651"/>
        <c:axId val="1322704885"/>
      </c:barChart>
      <c:cat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General" sourceLinked="1"/>
        <c:majorTickMark val="none"/>
        <c:minorTickMark val="none"/>
        <c:tickLblPos val="nextTo"/>
        <c:txPr>
          <a:bodyPr rot="0" vert="horz" anchor="b" anchorCtr="1"/>
          <a:lstStyle/>
          <a:p>
            <a:pPr lvl="0">
              <a:defRPr sz="800" b="1" i="0">
                <a:solidFill>
                  <a:srgbClr val="595959"/>
                </a:solidFill>
                <a:latin typeface="Lato"/>
              </a:defRPr>
            </a:pPr>
            <a:endParaRPr lang="es-EC"/>
          </a:p>
        </c:txPr>
        <c:crossAx val="1322704885"/>
        <c:crosses val="autoZero"/>
        <c:auto val="1"/>
        <c:lblAlgn val="ctr"/>
        <c:lblOffset val="100"/>
        <c:noMultiLvlLbl val="0"/>
      </c:cat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0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009688"/>
                </a:solidFill>
                <a:latin typeface="Lato"/>
              </a:defRPr>
            </a:pPr>
            <a:r>
              <a:rPr lang="es-EC" sz="1100" b="1" i="0">
                <a:solidFill>
                  <a:schemeClr val="accent1"/>
                </a:solidFill>
                <a:latin typeface="Lato"/>
              </a:rPr>
              <a:t>CUMPLIMIENTO DE META DE INCIDENCIA</a:t>
            </a:r>
            <a:r>
              <a:rPr lang="es-EC" sz="1100" b="1" i="0" baseline="0">
                <a:solidFill>
                  <a:schemeClr val="accent1"/>
                </a:solidFill>
                <a:latin typeface="Lato"/>
              </a:rPr>
              <a:t> POR</a:t>
            </a:r>
            <a:endParaRPr lang="es-EC" sz="1100" b="1" i="0">
              <a:solidFill>
                <a:schemeClr val="accent1"/>
              </a:solidFill>
              <a:latin typeface="Lato"/>
            </a:endParaRPr>
          </a:p>
          <a:p>
            <a:pPr lvl="0">
              <a:defRPr sz="1100" b="1" i="0">
                <a:solidFill>
                  <a:srgbClr val="009688"/>
                </a:solidFill>
                <a:latin typeface="Lato"/>
              </a:defRPr>
            </a:pPr>
            <a:r>
              <a:rPr lang="es-EC" sz="1100" b="1" i="0">
                <a:solidFill>
                  <a:schemeClr val="tx2"/>
                </a:solidFill>
                <a:latin typeface="Lato"/>
              </a:rPr>
              <a:t>RIESGO PSICOSOCIAL </a:t>
            </a:r>
          </a:p>
        </c:rich>
      </c:tx>
      <c:overlay val="0"/>
    </c:title>
    <c:autoTitleDeleted val="0"/>
    <c:plotArea>
      <c:layout/>
      <c:lineChart>
        <c:grouping val="standard"/>
        <c:varyColors val="0"/>
        <c:ser>
          <c:idx val="0"/>
          <c:order val="0"/>
          <c:marker>
            <c:symbol val="none"/>
          </c:marker>
          <c:dLbls>
            <c:spPr>
              <a:solidFill>
                <a:schemeClr val="tx1"/>
              </a:solidFill>
              <a:ln>
                <a:noFill/>
              </a:ln>
              <a:effectLst/>
            </c:spPr>
            <c:txPr>
              <a:bodyPr wrap="square" lIns="38100" tIns="19050" rIns="38100" bIns="19050" anchor="ctr">
                <a:spAutoFit/>
              </a:bodyPr>
              <a:lstStyle/>
              <a:p>
                <a:pPr>
                  <a:defRPr>
                    <a:solidFill>
                      <a:schemeClr val="bg1"/>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INCIDENCIA!$C$7:$N$7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INCIDENCIA!$C$11:$N$11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D54-4A00-BDFC-0AA7C57F262C}"/>
            </c:ext>
          </c:extLst>
        </c:ser>
        <c:ser>
          <c:idx val="1"/>
          <c:order val="1"/>
          <c:spPr>
            <a:ln>
              <a:solidFill>
                <a:schemeClr val="accent1"/>
              </a:solidFill>
            </a:ln>
          </c:spPr>
          <c:marker>
            <c:symbol val="none"/>
          </c:marker>
          <c:dLbls>
            <c:spPr>
              <a:solidFill>
                <a:schemeClr val="accent1">
                  <a:lumMod val="20000"/>
                  <a:lumOff val="80000"/>
                </a:schemeClr>
              </a:solidFill>
              <a:ln>
                <a:solidFill>
                  <a:schemeClr val="accent6">
                    <a:lumMod val="50000"/>
                  </a:schemeClr>
                </a:solidFill>
              </a:ln>
              <a:effectLst/>
            </c:spPr>
            <c:txPr>
              <a:bodyPr wrap="square" lIns="38100" tIns="19050" rIns="38100" bIns="19050" anchor="ctr">
                <a:spAutoFit/>
              </a:bodyPr>
              <a:lstStyle/>
              <a:p>
                <a:pPr>
                  <a:defRPr>
                    <a:solidFill>
                      <a:schemeClr val="tx2"/>
                    </a:solidFill>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INCIDENCIA!$C$7:$N$7</c:f>
              <c:numCache>
                <c:formatCode>mmm\-yyyy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INCIDENCIA!$C$12:$N$12</c:f>
              <c:numCache>
                <c:formatCode>0%</c:formatCode>
                <c:ptCount val="12"/>
                <c:pt idx="0">
                  <c:v>0.01</c:v>
                </c:pt>
                <c:pt idx="1">
                  <c:v>0.01</c:v>
                </c:pt>
                <c:pt idx="2">
                  <c:v>0.01</c:v>
                </c:pt>
                <c:pt idx="3">
                  <c:v>0.01</c:v>
                </c:pt>
                <c:pt idx="4">
                  <c:v>0.01</c:v>
                </c:pt>
                <c:pt idx="5">
                  <c:v>0.01</c:v>
                </c:pt>
                <c:pt idx="6">
                  <c:v>0.01</c:v>
                </c:pt>
                <c:pt idx="7">
                  <c:v>0.01</c:v>
                </c:pt>
                <c:pt idx="8">
                  <c:v>0.01</c:v>
                </c:pt>
                <c:pt idx="9">
                  <c:v>0.01</c:v>
                </c:pt>
                <c:pt idx="10">
                  <c:v>0.01</c:v>
                </c:pt>
                <c:pt idx="11">
                  <c:v>0.01</c:v>
                </c:pt>
              </c:numCache>
            </c:numRef>
          </c:val>
          <c:smooth val="0"/>
          <c:extLst>
            <c:ext xmlns:c16="http://schemas.microsoft.com/office/drawing/2014/chart" uri="{C3380CC4-5D6E-409C-BE32-E72D297353CC}">
              <c16:uniqueId val="{00000001-6D54-4A00-BDFC-0AA7C57F262C}"/>
            </c:ext>
          </c:extLst>
        </c:ser>
        <c:dLbls>
          <c:showLegendKey val="0"/>
          <c:showVal val="1"/>
          <c:showCatName val="0"/>
          <c:showSerName val="0"/>
          <c:showPercent val="0"/>
          <c:showBubbleSize val="0"/>
        </c:dLbls>
        <c:smooth val="0"/>
        <c:axId val="1819208651"/>
        <c:axId val="1322704885"/>
      </c:lineChart>
      <c:dateAx>
        <c:axId val="1819208651"/>
        <c:scaling>
          <c:orientation val="minMax"/>
        </c:scaling>
        <c:delete val="0"/>
        <c:axPos val="b"/>
        <c:title>
          <c:tx>
            <c:rich>
              <a:bodyPr/>
              <a:lstStyle/>
              <a:p>
                <a:pPr lvl="0">
                  <a:defRPr b="0">
                    <a:solidFill>
                      <a:srgbClr val="000000"/>
                    </a:solidFill>
                    <a:latin typeface="+mn-lt"/>
                  </a:defRPr>
                </a:pPr>
                <a:endParaRPr lang="es-EC"/>
              </a:p>
            </c:rich>
          </c:tx>
          <c:overlay val="0"/>
        </c:title>
        <c:numFmt formatCode="mmm\-yyyy" sourceLinked="1"/>
        <c:majorTickMark val="none"/>
        <c:minorTickMark val="none"/>
        <c:tickLblPos val="nextTo"/>
        <c:txPr>
          <a:bodyPr rot="-5400000" vert="horz"/>
          <a:lstStyle/>
          <a:p>
            <a:pPr lvl="0">
              <a:defRPr sz="800" b="1" i="0">
                <a:solidFill>
                  <a:srgbClr val="595959"/>
                </a:solidFill>
                <a:latin typeface="Lato"/>
              </a:defRPr>
            </a:pPr>
            <a:endParaRPr lang="es-EC"/>
          </a:p>
        </c:txPr>
        <c:crossAx val="1322704885"/>
        <c:crosses val="autoZero"/>
        <c:auto val="1"/>
        <c:lblOffset val="100"/>
        <c:baseTimeUnit val="months"/>
      </c:dateAx>
      <c:valAx>
        <c:axId val="1322704885"/>
        <c:scaling>
          <c:orientation val="minMax"/>
        </c:scaling>
        <c:delete val="1"/>
        <c:axPos val="l"/>
        <c:majorGridlines>
          <c:spPr>
            <a:ln>
              <a:solidFill>
                <a:srgbClr val="B7B7B7"/>
              </a:solidFill>
            </a:ln>
          </c:spPr>
        </c:majorGridlines>
        <c:title>
          <c:tx>
            <c:rich>
              <a:bodyPr/>
              <a:lstStyle/>
              <a:p>
                <a:pPr lvl="0">
                  <a:defRPr b="0">
                    <a:solidFill>
                      <a:srgbClr val="000000"/>
                    </a:solidFill>
                    <a:latin typeface="+mn-lt"/>
                  </a:defRPr>
                </a:pPr>
                <a:endParaRPr lang="es-EC"/>
              </a:p>
            </c:rich>
          </c:tx>
          <c:overlay val="0"/>
        </c:title>
        <c:numFmt formatCode="0%" sourceLinked="1"/>
        <c:majorTickMark val="none"/>
        <c:minorTickMark val="none"/>
        <c:tickLblPos val="nextTo"/>
        <c:crossAx val="1819208651"/>
        <c:crosses val="autoZero"/>
        <c:crossBetween val="between"/>
      </c:valAx>
    </c:plotArea>
    <c:plotVisOnly val="1"/>
    <c:dispBlanksAs val="zero"/>
    <c:showDLblsOverMax val="1"/>
  </c:chart>
  <c:spPr>
    <a:solidFill>
      <a:srgbClr val="F6F6F6"/>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4.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4.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4.pn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4.png"/><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4.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895350</xdr:colOff>
      <xdr:row>2</xdr:row>
      <xdr:rowOff>152400</xdr:rowOff>
    </xdr:from>
    <xdr:to>
      <xdr:col>2</xdr:col>
      <xdr:colOff>949075</xdr:colOff>
      <xdr:row>5</xdr:row>
      <xdr:rowOff>324804</xdr:rowOff>
    </xdr:to>
    <xdr:pic>
      <xdr:nvPicPr>
        <xdr:cNvPr id="2" name="Imagen 2">
          <a:extLst>
            <a:ext uri="{FF2B5EF4-FFF2-40B4-BE49-F238E27FC236}">
              <a16:creationId xmlns:a16="http://schemas.microsoft.com/office/drawing/2014/main" id="{73C1D216-BEAD-4ABD-AF51-D5048A0862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0" y="523875"/>
          <a:ext cx="1225300" cy="87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403860</xdr:colOff>
      <xdr:row>18</xdr:row>
      <xdr:rowOff>55152</xdr:rowOff>
    </xdr:from>
    <xdr:to>
      <xdr:col>8</xdr:col>
      <xdr:colOff>792479</xdr:colOff>
      <xdr:row>22</xdr:row>
      <xdr:rowOff>160021</xdr:rowOff>
    </xdr:to>
    <xdr:pic>
      <xdr:nvPicPr>
        <xdr:cNvPr id="3" name="Imagen 2">
          <a:extLst>
            <a:ext uri="{FF2B5EF4-FFF2-40B4-BE49-F238E27FC236}">
              <a16:creationId xmlns:a16="http://schemas.microsoft.com/office/drawing/2014/main" id="{E1C9FAA1-8C27-315B-B940-6BB951BC84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604"/>
        <a:stretch/>
      </xdr:blipFill>
      <xdr:spPr>
        <a:xfrm>
          <a:off x="12108180" y="16110492"/>
          <a:ext cx="1424940" cy="836388"/>
        </a:xfrm>
        <a:prstGeom prst="rect">
          <a:avLst/>
        </a:prstGeom>
      </xdr:spPr>
    </xdr:pic>
    <xdr:clientData/>
  </xdr:twoCellAnchor>
  <xdr:twoCellAnchor editAs="oneCell">
    <xdr:from>
      <xdr:col>5</xdr:col>
      <xdr:colOff>449580</xdr:colOff>
      <xdr:row>19</xdr:row>
      <xdr:rowOff>160020</xdr:rowOff>
    </xdr:from>
    <xdr:to>
      <xdr:col>5</xdr:col>
      <xdr:colOff>1828800</xdr:colOff>
      <xdr:row>22</xdr:row>
      <xdr:rowOff>152401</xdr:rowOff>
    </xdr:to>
    <xdr:pic>
      <xdr:nvPicPr>
        <xdr:cNvPr id="4" name="Imagen 3">
          <a:extLst>
            <a:ext uri="{FF2B5EF4-FFF2-40B4-BE49-F238E27FC236}">
              <a16:creationId xmlns:a16="http://schemas.microsoft.com/office/drawing/2014/main" id="{372F77D5-B85A-2835-ECE3-7D339EA7BDF0}"/>
            </a:ext>
          </a:extLst>
        </xdr:cNvPr>
        <xdr:cNvPicPr/>
      </xdr:nvPicPr>
      <xdr:blipFill>
        <a:blip xmlns:r="http://schemas.openxmlformats.org/officeDocument/2006/relationships" r:embed="rId3"/>
        <a:srcRect/>
        <a:stretch>
          <a:fillRect/>
        </a:stretch>
      </xdr:blipFill>
      <xdr:spPr>
        <a:xfrm>
          <a:off x="6728460" y="16398240"/>
          <a:ext cx="1379220" cy="54102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800099</xdr:colOff>
      <xdr:row>0</xdr:row>
      <xdr:rowOff>99060</xdr:rowOff>
    </xdr:from>
    <xdr:to>
      <xdr:col>1</xdr:col>
      <xdr:colOff>1766947</xdr:colOff>
      <xdr:row>0</xdr:row>
      <xdr:rowOff>863574</xdr:rowOff>
    </xdr:to>
    <xdr:pic>
      <xdr:nvPicPr>
        <xdr:cNvPr id="2" name="Imagen 26">
          <a:extLst>
            <a:ext uri="{FF2B5EF4-FFF2-40B4-BE49-F238E27FC236}">
              <a16:creationId xmlns:a16="http://schemas.microsoft.com/office/drawing/2014/main" id="{068D9E08-FF98-4E6E-904C-2C24775D8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959" y="99060"/>
          <a:ext cx="966848" cy="76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676487</xdr:colOff>
      <xdr:row>32</xdr:row>
      <xdr:rowOff>38100</xdr:rowOff>
    </xdr:from>
    <xdr:ext cx="8810413" cy="3596640"/>
    <xdr:graphicFrame macro="">
      <xdr:nvGraphicFramePr>
        <xdr:cNvPr id="3" name="Chart 2">
          <a:extLst>
            <a:ext uri="{FF2B5EF4-FFF2-40B4-BE49-F238E27FC236}">
              <a16:creationId xmlns:a16="http://schemas.microsoft.com/office/drawing/2014/main" id="{1231D079-FEC5-42FB-9AC2-89313EE76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8</xdr:col>
      <xdr:colOff>0</xdr:colOff>
      <xdr:row>53</xdr:row>
      <xdr:rowOff>0</xdr:rowOff>
    </xdr:from>
    <xdr:to>
      <xdr:col>8</xdr:col>
      <xdr:colOff>0</xdr:colOff>
      <xdr:row>53</xdr:row>
      <xdr:rowOff>0</xdr:rowOff>
    </xdr:to>
    <xdr:sp macro="" textlink="">
      <xdr:nvSpPr>
        <xdr:cNvPr id="4" name="Texto 10">
          <a:extLst>
            <a:ext uri="{FF2B5EF4-FFF2-40B4-BE49-F238E27FC236}">
              <a16:creationId xmlns:a16="http://schemas.microsoft.com/office/drawing/2014/main" id="{F6E70C1B-6641-4ACA-84CB-FBEE0B4FEFA0}"/>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5" name="Texto 13">
          <a:extLst>
            <a:ext uri="{FF2B5EF4-FFF2-40B4-BE49-F238E27FC236}">
              <a16:creationId xmlns:a16="http://schemas.microsoft.com/office/drawing/2014/main" id="{28E3C000-146B-4750-A525-26AA341D2021}"/>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6" name="Texto 2">
          <a:extLst>
            <a:ext uri="{FF2B5EF4-FFF2-40B4-BE49-F238E27FC236}">
              <a16:creationId xmlns:a16="http://schemas.microsoft.com/office/drawing/2014/main" id="{31B1F911-7BEE-4184-B7B2-C91690AC12BE}"/>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9" name="Texto 10">
          <a:extLst>
            <a:ext uri="{FF2B5EF4-FFF2-40B4-BE49-F238E27FC236}">
              <a16:creationId xmlns:a16="http://schemas.microsoft.com/office/drawing/2014/main" id="{742B5722-08EE-4304-B48E-A400FF1A1E5A}"/>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10" name="Texto 13">
          <a:extLst>
            <a:ext uri="{FF2B5EF4-FFF2-40B4-BE49-F238E27FC236}">
              <a16:creationId xmlns:a16="http://schemas.microsoft.com/office/drawing/2014/main" id="{C85A00AD-B10A-49F2-B7E1-9C1AEE0BE18F}"/>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11" name="Texto 2">
          <a:extLst>
            <a:ext uri="{FF2B5EF4-FFF2-40B4-BE49-F238E27FC236}">
              <a16:creationId xmlns:a16="http://schemas.microsoft.com/office/drawing/2014/main" id="{F27D8719-0F5A-4E79-98F6-27238567DF06}"/>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22" name="Texto 10">
          <a:extLst>
            <a:ext uri="{FF2B5EF4-FFF2-40B4-BE49-F238E27FC236}">
              <a16:creationId xmlns:a16="http://schemas.microsoft.com/office/drawing/2014/main" id="{08814A00-93FA-4700-9374-D9CCB39F1FA9}"/>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23" name="Texto 13">
          <a:extLst>
            <a:ext uri="{FF2B5EF4-FFF2-40B4-BE49-F238E27FC236}">
              <a16:creationId xmlns:a16="http://schemas.microsoft.com/office/drawing/2014/main" id="{50F48D90-707A-4A18-A066-DA4646564C27}"/>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24" name="Texto 2">
          <a:extLst>
            <a:ext uri="{FF2B5EF4-FFF2-40B4-BE49-F238E27FC236}">
              <a16:creationId xmlns:a16="http://schemas.microsoft.com/office/drawing/2014/main" id="{AC1D295F-F25A-4CF6-B826-DD6C2C7C0ACA}"/>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27" name="Texto 10">
          <a:extLst>
            <a:ext uri="{FF2B5EF4-FFF2-40B4-BE49-F238E27FC236}">
              <a16:creationId xmlns:a16="http://schemas.microsoft.com/office/drawing/2014/main" id="{AF9D7DB2-66AF-4DE8-ADA8-A91791B27236}"/>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0</xdr:colOff>
      <xdr:row>53</xdr:row>
      <xdr:rowOff>0</xdr:rowOff>
    </xdr:from>
    <xdr:to>
      <xdr:col>8</xdr:col>
      <xdr:colOff>0</xdr:colOff>
      <xdr:row>53</xdr:row>
      <xdr:rowOff>0</xdr:rowOff>
    </xdr:to>
    <xdr:sp macro="" textlink="">
      <xdr:nvSpPr>
        <xdr:cNvPr id="28" name="Texto 13">
          <a:extLst>
            <a:ext uri="{FF2B5EF4-FFF2-40B4-BE49-F238E27FC236}">
              <a16:creationId xmlns:a16="http://schemas.microsoft.com/office/drawing/2014/main" id="{C0D3D5BA-3FDE-4711-8318-08D3A3E974AC}"/>
            </a:ext>
          </a:extLst>
        </xdr:cNvPr>
        <xdr:cNvSpPr txBox="1">
          <a:spLocks noChangeArrowheads="1"/>
        </xdr:cNvSpPr>
      </xdr:nvSpPr>
      <xdr:spPr bwMode="auto">
        <a:xfrm>
          <a:off x="9966960" y="19964400"/>
          <a:ext cx="0"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8</xdr:col>
      <xdr:colOff>254757</xdr:colOff>
      <xdr:row>36</xdr:row>
      <xdr:rowOff>75898</xdr:rowOff>
    </xdr:from>
    <xdr:to>
      <xdr:col>10</xdr:col>
      <xdr:colOff>187022</xdr:colOff>
      <xdr:row>41</xdr:row>
      <xdr:rowOff>84364</xdr:rowOff>
    </xdr:to>
    <xdr:sp macro="" textlink="">
      <xdr:nvSpPr>
        <xdr:cNvPr id="39" name="Rectángulo: esquinas redondeadas 20">
          <a:extLst>
            <a:ext uri="{FF2B5EF4-FFF2-40B4-BE49-F238E27FC236}">
              <a16:creationId xmlns:a16="http://schemas.microsoft.com/office/drawing/2014/main" id="{03D28CC3-13E2-4D90-B477-5D5EDF9DF627}"/>
            </a:ext>
          </a:extLst>
        </xdr:cNvPr>
        <xdr:cNvSpPr/>
      </xdr:nvSpPr>
      <xdr:spPr>
        <a:xfrm>
          <a:off x="11630328" y="9492041"/>
          <a:ext cx="1918908" cy="926948"/>
        </a:xfrm>
        <a:prstGeom prst="roundRect">
          <a:avLst>
            <a:gd name="adj" fmla="val 13183"/>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537635</xdr:colOff>
      <xdr:row>37</xdr:row>
      <xdr:rowOff>21319</xdr:rowOff>
    </xdr:from>
    <xdr:to>
      <xdr:col>10</xdr:col>
      <xdr:colOff>38101</xdr:colOff>
      <xdr:row>40</xdr:row>
      <xdr:rowOff>114451</xdr:rowOff>
    </xdr:to>
    <xdr:sp macro="" textlink="$Q$31">
      <xdr:nvSpPr>
        <xdr:cNvPr id="40" name="CuadroTexto 39">
          <a:extLst>
            <a:ext uri="{FF2B5EF4-FFF2-40B4-BE49-F238E27FC236}">
              <a16:creationId xmlns:a16="http://schemas.microsoft.com/office/drawing/2014/main" id="{A96AE408-B972-49DE-8361-BC50778E57A6}"/>
            </a:ext>
          </a:extLst>
        </xdr:cNvPr>
        <xdr:cNvSpPr txBox="1"/>
      </xdr:nvSpPr>
      <xdr:spPr>
        <a:xfrm>
          <a:off x="11913206" y="9621158"/>
          <a:ext cx="1487109" cy="644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3F1737B-5AAF-4D0D-9DC5-2B0826A5136F}" type="TxLink">
            <a:rPr lang="en-US" sz="1600" b="1" i="0" u="none" strike="noStrike">
              <a:solidFill>
                <a:srgbClr val="000000"/>
              </a:solidFill>
              <a:latin typeface="Aptos" panose="020B0004020202020204" pitchFamily="34" charset="0"/>
              <a:ea typeface="Calibri"/>
              <a:cs typeface="Calibri"/>
            </a:rPr>
            <a:pPr algn="ctr"/>
            <a:t>NO CUMPLE</a:t>
          </a:fld>
          <a:endParaRPr lang="es-ES" sz="1600" b="1">
            <a:solidFill>
              <a:sysClr val="windowText" lastClr="000000"/>
            </a:solidFill>
            <a:latin typeface="Aptos" panose="020B0004020202020204" pitchFamily="34" charset="0"/>
            <a:ea typeface="Lato" panose="020F0502020204030203" pitchFamily="34" charset="0"/>
            <a:cs typeface="Lato" panose="020F0502020204030203" pitchFamily="34" charset="0"/>
          </a:endParaRPr>
        </a:p>
      </xdr:txBody>
    </xdr:sp>
    <xdr:clientData/>
  </xdr:twoCellAnchor>
  <xdr:twoCellAnchor>
    <xdr:from>
      <xdr:col>8</xdr:col>
      <xdr:colOff>910167</xdr:colOff>
      <xdr:row>44</xdr:row>
      <xdr:rowOff>102961</xdr:rowOff>
    </xdr:from>
    <xdr:to>
      <xdr:col>9</xdr:col>
      <xdr:colOff>348644</xdr:colOff>
      <xdr:row>45</xdr:row>
      <xdr:rowOff>74386</xdr:rowOff>
    </xdr:to>
    <xdr:sp macro="" textlink="">
      <xdr:nvSpPr>
        <xdr:cNvPr id="43" name="Signo menos 42">
          <a:extLst>
            <a:ext uri="{FF2B5EF4-FFF2-40B4-BE49-F238E27FC236}">
              <a16:creationId xmlns:a16="http://schemas.microsoft.com/office/drawing/2014/main" id="{C89E05F0-ED15-4214-BA8A-665FB3DAA51F}"/>
            </a:ext>
          </a:extLst>
        </xdr:cNvPr>
        <xdr:cNvSpPr/>
      </xdr:nvSpPr>
      <xdr:spPr>
        <a:xfrm>
          <a:off x="12285738" y="10988675"/>
          <a:ext cx="431799" cy="155122"/>
        </a:xfrm>
        <a:prstGeom prst="mathMinus">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EC" sz="1100"/>
        </a:p>
      </xdr:txBody>
    </xdr:sp>
    <xdr:clientData/>
  </xdr:twoCellAnchor>
  <xdr:oneCellAnchor>
    <xdr:from>
      <xdr:col>12</xdr:col>
      <xdr:colOff>142875</xdr:colOff>
      <xdr:row>31</xdr:row>
      <xdr:rowOff>161924</xdr:rowOff>
    </xdr:from>
    <xdr:ext cx="4267200" cy="3629025"/>
    <xdr:graphicFrame macro="">
      <xdr:nvGraphicFramePr>
        <xdr:cNvPr id="116" name="Chart 2">
          <a:extLst>
            <a:ext uri="{FF2B5EF4-FFF2-40B4-BE49-F238E27FC236}">
              <a16:creationId xmlns:a16="http://schemas.microsoft.com/office/drawing/2014/main" id="{2F417406-42D4-4B45-A364-4C523233A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editAs="oneCell">
    <xdr:from>
      <xdr:col>9</xdr:col>
      <xdr:colOff>447855</xdr:colOff>
      <xdr:row>42</xdr:row>
      <xdr:rowOff>161140</xdr:rowOff>
    </xdr:from>
    <xdr:to>
      <xdr:col>10</xdr:col>
      <xdr:colOff>267335</xdr:colOff>
      <xdr:row>47</xdr:row>
      <xdr:rowOff>46991</xdr:rowOff>
    </xdr:to>
    <xdr:pic>
      <xdr:nvPicPr>
        <xdr:cNvPr id="124" name="Imagen 123">
          <a:extLst>
            <a:ext uri="{FF2B5EF4-FFF2-40B4-BE49-F238E27FC236}">
              <a16:creationId xmlns:a16="http://schemas.microsoft.com/office/drawing/2014/main" id="{FA192B24-BABC-4BB4-BC94-59B3DDC51E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816748" y="10679461"/>
          <a:ext cx="812801" cy="804334"/>
        </a:xfrm>
        <a:prstGeom prst="rect">
          <a:avLst/>
        </a:prstGeom>
      </xdr:spPr>
    </xdr:pic>
    <xdr:clientData/>
  </xdr:twoCellAnchor>
  <xdr:twoCellAnchor editAs="oneCell">
    <xdr:from>
      <xdr:col>8</xdr:col>
      <xdr:colOff>197304</xdr:colOff>
      <xdr:row>43</xdr:row>
      <xdr:rowOff>27214</xdr:rowOff>
    </xdr:from>
    <xdr:to>
      <xdr:col>8</xdr:col>
      <xdr:colOff>775608</xdr:colOff>
      <xdr:row>46</xdr:row>
      <xdr:rowOff>54429</xdr:rowOff>
    </xdr:to>
    <xdr:pic>
      <xdr:nvPicPr>
        <xdr:cNvPr id="125" name="Imagen 124">
          <a:extLst>
            <a:ext uri="{FF2B5EF4-FFF2-40B4-BE49-F238E27FC236}">
              <a16:creationId xmlns:a16="http://schemas.microsoft.com/office/drawing/2014/main" id="{89A7F74D-D44F-4AF4-9166-67CF5F85EA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572875" y="10729232"/>
          <a:ext cx="578304" cy="578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800099</xdr:colOff>
      <xdr:row>0</xdr:row>
      <xdr:rowOff>99060</xdr:rowOff>
    </xdr:from>
    <xdr:to>
      <xdr:col>1</xdr:col>
      <xdr:colOff>1766947</xdr:colOff>
      <xdr:row>0</xdr:row>
      <xdr:rowOff>863574</xdr:rowOff>
    </xdr:to>
    <xdr:pic>
      <xdr:nvPicPr>
        <xdr:cNvPr id="2" name="Imagen 26">
          <a:extLst>
            <a:ext uri="{FF2B5EF4-FFF2-40B4-BE49-F238E27FC236}">
              <a16:creationId xmlns:a16="http://schemas.microsoft.com/office/drawing/2014/main" id="{5AC2726C-D32A-464B-81B2-994FBFFEFF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79" y="99060"/>
          <a:ext cx="966848" cy="76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227754</xdr:colOff>
      <xdr:row>14</xdr:row>
      <xdr:rowOff>105834</xdr:rowOff>
    </xdr:from>
    <xdr:ext cx="7780020" cy="3467100"/>
    <xdr:graphicFrame macro="">
      <xdr:nvGraphicFramePr>
        <xdr:cNvPr id="3" name="Chart 2">
          <a:extLst>
            <a:ext uri="{FF2B5EF4-FFF2-40B4-BE49-F238E27FC236}">
              <a16:creationId xmlns:a16="http://schemas.microsoft.com/office/drawing/2014/main" id="{4BCC0453-9149-4EAD-9A6D-8AA2127AD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653626</xdr:colOff>
      <xdr:row>14</xdr:row>
      <xdr:rowOff>39794</xdr:rowOff>
    </xdr:from>
    <xdr:ext cx="4223173" cy="3516207"/>
    <xdr:graphicFrame macro="">
      <xdr:nvGraphicFramePr>
        <xdr:cNvPr id="4" name="Chart 2">
          <a:extLst>
            <a:ext uri="{FF2B5EF4-FFF2-40B4-BE49-F238E27FC236}">
              <a16:creationId xmlns:a16="http://schemas.microsoft.com/office/drawing/2014/main" id="{F1F82E2B-497D-4979-AF1D-5B6794292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8</xdr:col>
      <xdr:colOff>84667</xdr:colOff>
      <xdr:row>20</xdr:row>
      <xdr:rowOff>67734</xdr:rowOff>
    </xdr:from>
    <xdr:to>
      <xdr:col>10</xdr:col>
      <xdr:colOff>16932</xdr:colOff>
      <xdr:row>25</xdr:row>
      <xdr:rowOff>76200</xdr:rowOff>
    </xdr:to>
    <xdr:sp macro="" textlink="">
      <xdr:nvSpPr>
        <xdr:cNvPr id="41" name="Rectángulo: esquinas redondeadas 20">
          <a:extLst>
            <a:ext uri="{FF2B5EF4-FFF2-40B4-BE49-F238E27FC236}">
              <a16:creationId xmlns:a16="http://schemas.microsoft.com/office/drawing/2014/main" id="{7BB09143-1404-471C-A309-225F13632BB2}"/>
            </a:ext>
          </a:extLst>
        </xdr:cNvPr>
        <xdr:cNvSpPr/>
      </xdr:nvSpPr>
      <xdr:spPr>
        <a:xfrm>
          <a:off x="8443807" y="5089314"/>
          <a:ext cx="1517225" cy="922866"/>
        </a:xfrm>
        <a:prstGeom prst="roundRect">
          <a:avLst>
            <a:gd name="adj" fmla="val 13183"/>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194734</xdr:colOff>
      <xdr:row>21</xdr:row>
      <xdr:rowOff>25401</xdr:rowOff>
    </xdr:from>
    <xdr:to>
      <xdr:col>9</xdr:col>
      <xdr:colOff>685800</xdr:colOff>
      <xdr:row>24</xdr:row>
      <xdr:rowOff>118534</xdr:rowOff>
    </xdr:to>
    <xdr:sp macro="" textlink="$O$12">
      <xdr:nvSpPr>
        <xdr:cNvPr id="42" name="CuadroTexto 41">
          <a:extLst>
            <a:ext uri="{FF2B5EF4-FFF2-40B4-BE49-F238E27FC236}">
              <a16:creationId xmlns:a16="http://schemas.microsoft.com/office/drawing/2014/main" id="{191E17D6-0319-4CE7-AFF4-DAFE9379B1AD}"/>
            </a:ext>
          </a:extLst>
        </xdr:cNvPr>
        <xdr:cNvSpPr txBox="1"/>
      </xdr:nvSpPr>
      <xdr:spPr>
        <a:xfrm>
          <a:off x="8553874" y="5229861"/>
          <a:ext cx="1283546" cy="64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5C049D7-C5BA-4326-9147-E8861B23E0A6}" type="TxLink">
            <a:rPr lang="en-US" sz="1600" b="1" i="0" u="none" strike="noStrike">
              <a:solidFill>
                <a:sysClr val="windowText" lastClr="000000"/>
              </a:solidFill>
              <a:latin typeface="Aptos" panose="020B0004020202020204" pitchFamily="34" charset="0"/>
              <a:ea typeface="Calibri"/>
              <a:cs typeface="Calibri"/>
            </a:rPr>
            <a:pPr algn="ctr"/>
            <a:t>CUMPLE</a:t>
          </a:fld>
          <a:endParaRPr lang="es-ES" sz="1600" b="1">
            <a:solidFill>
              <a:sysClr val="windowText" lastClr="000000"/>
            </a:solidFill>
            <a:latin typeface="Aptos" panose="020B0004020202020204" pitchFamily="34" charset="0"/>
            <a:ea typeface="Lato" panose="020F0502020204030203" pitchFamily="34" charset="0"/>
            <a:cs typeface="Lato" panose="020F0502020204030203" pitchFamily="34" charset="0"/>
          </a:endParaRPr>
        </a:p>
      </xdr:txBody>
    </xdr:sp>
    <xdr:clientData/>
  </xdr:twoCellAnchor>
  <xdr:twoCellAnchor editAs="oneCell">
    <xdr:from>
      <xdr:col>9</xdr:col>
      <xdr:colOff>203200</xdr:colOff>
      <xdr:row>26</xdr:row>
      <xdr:rowOff>8467</xdr:rowOff>
    </xdr:from>
    <xdr:to>
      <xdr:col>10</xdr:col>
      <xdr:colOff>50800</xdr:colOff>
      <xdr:row>30</xdr:row>
      <xdr:rowOff>25400</xdr:rowOff>
    </xdr:to>
    <xdr:pic>
      <xdr:nvPicPr>
        <xdr:cNvPr id="44" name="Imagen 43">
          <a:extLst>
            <a:ext uri="{FF2B5EF4-FFF2-40B4-BE49-F238E27FC236}">
              <a16:creationId xmlns:a16="http://schemas.microsoft.com/office/drawing/2014/main" id="{FFD35C4C-8715-4F02-9D6F-0E8CEA1635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956800" y="5943600"/>
          <a:ext cx="762000" cy="762000"/>
        </a:xfrm>
        <a:prstGeom prst="rect">
          <a:avLst/>
        </a:prstGeom>
      </xdr:spPr>
    </xdr:pic>
    <xdr:clientData/>
  </xdr:twoCellAnchor>
  <xdr:twoCellAnchor>
    <xdr:from>
      <xdr:col>8</xdr:col>
      <xdr:colOff>753534</xdr:colOff>
      <xdr:row>27</xdr:row>
      <xdr:rowOff>152400</xdr:rowOff>
    </xdr:from>
    <xdr:to>
      <xdr:col>9</xdr:col>
      <xdr:colOff>194733</xdr:colOff>
      <xdr:row>28</xdr:row>
      <xdr:rowOff>118533</xdr:rowOff>
    </xdr:to>
    <xdr:sp macro="" textlink="">
      <xdr:nvSpPr>
        <xdr:cNvPr id="45" name="Signo menos 44">
          <a:extLst>
            <a:ext uri="{FF2B5EF4-FFF2-40B4-BE49-F238E27FC236}">
              <a16:creationId xmlns:a16="http://schemas.microsoft.com/office/drawing/2014/main" id="{7B0AEC7C-4016-4C92-9FBF-F8D9EDE59E86}"/>
            </a:ext>
          </a:extLst>
        </xdr:cNvPr>
        <xdr:cNvSpPr/>
      </xdr:nvSpPr>
      <xdr:spPr>
        <a:xfrm>
          <a:off x="9592734" y="6273800"/>
          <a:ext cx="355599" cy="152400"/>
        </a:xfrm>
        <a:prstGeom prst="mathMinus">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EC" sz="1100"/>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3" name="Texto 10">
          <a:extLst>
            <a:ext uri="{FF2B5EF4-FFF2-40B4-BE49-F238E27FC236}">
              <a16:creationId xmlns:a16="http://schemas.microsoft.com/office/drawing/2014/main" id="{FDD2B1C8-5C44-4E59-BDF6-D0C33605F488}"/>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4" name="Texto 13">
          <a:extLst>
            <a:ext uri="{FF2B5EF4-FFF2-40B4-BE49-F238E27FC236}">
              <a16:creationId xmlns:a16="http://schemas.microsoft.com/office/drawing/2014/main" id="{D4934559-4256-49AC-8621-403771957E7C}"/>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5" name="Texto 10">
          <a:extLst>
            <a:ext uri="{FF2B5EF4-FFF2-40B4-BE49-F238E27FC236}">
              <a16:creationId xmlns:a16="http://schemas.microsoft.com/office/drawing/2014/main" id="{3B33678E-01EF-4486-A249-5AFB502D1FDB}"/>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6" name="Texto 13">
          <a:extLst>
            <a:ext uri="{FF2B5EF4-FFF2-40B4-BE49-F238E27FC236}">
              <a16:creationId xmlns:a16="http://schemas.microsoft.com/office/drawing/2014/main" id="{D27DEF05-3574-47DA-B932-2178278D209E}"/>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7" name="Texto 10">
          <a:extLst>
            <a:ext uri="{FF2B5EF4-FFF2-40B4-BE49-F238E27FC236}">
              <a16:creationId xmlns:a16="http://schemas.microsoft.com/office/drawing/2014/main" id="{BB3E62E2-BC3B-4D40-A996-8AE33A7E241F}"/>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8" name="Texto 13">
          <a:extLst>
            <a:ext uri="{FF2B5EF4-FFF2-40B4-BE49-F238E27FC236}">
              <a16:creationId xmlns:a16="http://schemas.microsoft.com/office/drawing/2014/main" id="{4633B315-DA4D-4ED9-B8C2-D9B9C1459303}"/>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9" name="Texto 10">
          <a:extLst>
            <a:ext uri="{FF2B5EF4-FFF2-40B4-BE49-F238E27FC236}">
              <a16:creationId xmlns:a16="http://schemas.microsoft.com/office/drawing/2014/main" id="{7EC86877-B5D9-484A-936F-BBC3E7E4FA8F}"/>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0" name="Texto 13">
          <a:extLst>
            <a:ext uri="{FF2B5EF4-FFF2-40B4-BE49-F238E27FC236}">
              <a16:creationId xmlns:a16="http://schemas.microsoft.com/office/drawing/2014/main" id="{FDC74701-6D20-4628-8BA0-8B2719868AB8}"/>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1" name="Texto 10">
          <a:extLst>
            <a:ext uri="{FF2B5EF4-FFF2-40B4-BE49-F238E27FC236}">
              <a16:creationId xmlns:a16="http://schemas.microsoft.com/office/drawing/2014/main" id="{E2A9DF2C-E56D-4EF0-B404-4520E462132B}"/>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2" name="Texto 13">
          <a:extLst>
            <a:ext uri="{FF2B5EF4-FFF2-40B4-BE49-F238E27FC236}">
              <a16:creationId xmlns:a16="http://schemas.microsoft.com/office/drawing/2014/main" id="{55054F17-A7C4-4F94-A3F9-005FFEAC90F3}"/>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3" name="Texto 10">
          <a:extLst>
            <a:ext uri="{FF2B5EF4-FFF2-40B4-BE49-F238E27FC236}">
              <a16:creationId xmlns:a16="http://schemas.microsoft.com/office/drawing/2014/main" id="{4ECE3E87-56BF-4D70-8B29-F9A8F283CF47}"/>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4" name="Texto 13">
          <a:extLst>
            <a:ext uri="{FF2B5EF4-FFF2-40B4-BE49-F238E27FC236}">
              <a16:creationId xmlns:a16="http://schemas.microsoft.com/office/drawing/2014/main" id="{C4A249F3-A434-4D76-A77F-83C24B01B497}"/>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5" name="Texto 10">
          <a:extLst>
            <a:ext uri="{FF2B5EF4-FFF2-40B4-BE49-F238E27FC236}">
              <a16:creationId xmlns:a16="http://schemas.microsoft.com/office/drawing/2014/main" id="{0DD92740-0945-413C-A0F6-A68B026E377D}"/>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6" name="Texto 13">
          <a:extLst>
            <a:ext uri="{FF2B5EF4-FFF2-40B4-BE49-F238E27FC236}">
              <a16:creationId xmlns:a16="http://schemas.microsoft.com/office/drawing/2014/main" id="{FBF7C930-910C-4024-816E-3788CF645AEA}"/>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7" name="Texto 10">
          <a:extLst>
            <a:ext uri="{FF2B5EF4-FFF2-40B4-BE49-F238E27FC236}">
              <a16:creationId xmlns:a16="http://schemas.microsoft.com/office/drawing/2014/main" id="{2C4EFC61-9A0E-403E-A471-234248A6F2BA}"/>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8" name="Texto 13">
          <a:extLst>
            <a:ext uri="{FF2B5EF4-FFF2-40B4-BE49-F238E27FC236}">
              <a16:creationId xmlns:a16="http://schemas.microsoft.com/office/drawing/2014/main" id="{36D32B81-0F19-48BF-8044-2211B4B18F5E}"/>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9" name="Texto 10">
          <a:extLst>
            <a:ext uri="{FF2B5EF4-FFF2-40B4-BE49-F238E27FC236}">
              <a16:creationId xmlns:a16="http://schemas.microsoft.com/office/drawing/2014/main" id="{E6978B8D-EE11-4346-90A7-7D7574DFAF87}"/>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0" name="Texto 13">
          <a:extLst>
            <a:ext uri="{FF2B5EF4-FFF2-40B4-BE49-F238E27FC236}">
              <a16:creationId xmlns:a16="http://schemas.microsoft.com/office/drawing/2014/main" id="{1B222669-4BE1-4BE0-9617-14771C58F7DA}"/>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1" name="Texto 10">
          <a:extLst>
            <a:ext uri="{FF2B5EF4-FFF2-40B4-BE49-F238E27FC236}">
              <a16:creationId xmlns:a16="http://schemas.microsoft.com/office/drawing/2014/main" id="{A1E9B4F3-32E1-4200-8762-23A1DFE9747D}"/>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2" name="Texto 13">
          <a:extLst>
            <a:ext uri="{FF2B5EF4-FFF2-40B4-BE49-F238E27FC236}">
              <a16:creationId xmlns:a16="http://schemas.microsoft.com/office/drawing/2014/main" id="{C28E018C-FCDA-46F1-8D5D-1FE5BA242773}"/>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3" name="Texto 10">
          <a:extLst>
            <a:ext uri="{FF2B5EF4-FFF2-40B4-BE49-F238E27FC236}">
              <a16:creationId xmlns:a16="http://schemas.microsoft.com/office/drawing/2014/main" id="{EC6C012B-DB79-4DF4-A9B2-EEBB93A1EBBB}"/>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4" name="Texto 13">
          <a:extLst>
            <a:ext uri="{FF2B5EF4-FFF2-40B4-BE49-F238E27FC236}">
              <a16:creationId xmlns:a16="http://schemas.microsoft.com/office/drawing/2014/main" id="{09E98DAD-734B-43B1-8EBA-7751DCF77925}"/>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5" name="Texto 10">
          <a:extLst>
            <a:ext uri="{FF2B5EF4-FFF2-40B4-BE49-F238E27FC236}">
              <a16:creationId xmlns:a16="http://schemas.microsoft.com/office/drawing/2014/main" id="{D85A7777-CC0D-49CF-ACED-A640750F8970}"/>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6" name="Texto 13">
          <a:extLst>
            <a:ext uri="{FF2B5EF4-FFF2-40B4-BE49-F238E27FC236}">
              <a16:creationId xmlns:a16="http://schemas.microsoft.com/office/drawing/2014/main" id="{6FE2AB6D-5328-4460-887F-7A4D3440D751}"/>
            </a:ext>
          </a:extLst>
        </xdr:cNvPr>
        <xdr:cNvSpPr txBox="1">
          <a:spLocks noChangeArrowheads="1"/>
        </xdr:cNvSpPr>
      </xdr:nvSpPr>
      <xdr:spPr bwMode="auto">
        <a:xfrm>
          <a:off x="15241905" y="1761744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67" name="Texto 10">
          <a:extLst>
            <a:ext uri="{FF2B5EF4-FFF2-40B4-BE49-F238E27FC236}">
              <a16:creationId xmlns:a16="http://schemas.microsoft.com/office/drawing/2014/main" id="{018A8240-37A5-4218-967C-D61B251F1AA3}"/>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68" name="Texto 13">
          <a:extLst>
            <a:ext uri="{FF2B5EF4-FFF2-40B4-BE49-F238E27FC236}">
              <a16:creationId xmlns:a16="http://schemas.microsoft.com/office/drawing/2014/main" id="{31BB0F42-B2DF-4CF0-992D-0C6F04496C75}"/>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69" name="Texto 10">
          <a:extLst>
            <a:ext uri="{FF2B5EF4-FFF2-40B4-BE49-F238E27FC236}">
              <a16:creationId xmlns:a16="http://schemas.microsoft.com/office/drawing/2014/main" id="{76DE65C8-C052-4F6C-9A7A-5A4B42F59A90}"/>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0" name="Texto 13">
          <a:extLst>
            <a:ext uri="{FF2B5EF4-FFF2-40B4-BE49-F238E27FC236}">
              <a16:creationId xmlns:a16="http://schemas.microsoft.com/office/drawing/2014/main" id="{CFACF8F6-F764-4777-9738-E489F92FFFAD}"/>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1" name="Texto 10">
          <a:extLst>
            <a:ext uri="{FF2B5EF4-FFF2-40B4-BE49-F238E27FC236}">
              <a16:creationId xmlns:a16="http://schemas.microsoft.com/office/drawing/2014/main" id="{70B82CEF-DD98-465E-8502-A71994F32ACD}"/>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2" name="Texto 13">
          <a:extLst>
            <a:ext uri="{FF2B5EF4-FFF2-40B4-BE49-F238E27FC236}">
              <a16:creationId xmlns:a16="http://schemas.microsoft.com/office/drawing/2014/main" id="{723C117F-0DB3-4AD2-85B1-4FEAB784089F}"/>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3" name="Texto 10">
          <a:extLst>
            <a:ext uri="{FF2B5EF4-FFF2-40B4-BE49-F238E27FC236}">
              <a16:creationId xmlns:a16="http://schemas.microsoft.com/office/drawing/2014/main" id="{764BBFBB-4A2C-4444-B7F4-A6905E449E8F}"/>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4" name="Texto 13">
          <a:extLst>
            <a:ext uri="{FF2B5EF4-FFF2-40B4-BE49-F238E27FC236}">
              <a16:creationId xmlns:a16="http://schemas.microsoft.com/office/drawing/2014/main" id="{FA4E7F54-C833-435A-AC02-E1FE70229858}"/>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5" name="Texto 10">
          <a:extLst>
            <a:ext uri="{FF2B5EF4-FFF2-40B4-BE49-F238E27FC236}">
              <a16:creationId xmlns:a16="http://schemas.microsoft.com/office/drawing/2014/main" id="{93612B28-FC29-44A9-A2C0-4E4B9DD90AA6}"/>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6" name="Texto 13">
          <a:extLst>
            <a:ext uri="{FF2B5EF4-FFF2-40B4-BE49-F238E27FC236}">
              <a16:creationId xmlns:a16="http://schemas.microsoft.com/office/drawing/2014/main" id="{3FBBC4C8-57E4-47F5-AE89-E63020FADCDB}"/>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7" name="Texto 10">
          <a:extLst>
            <a:ext uri="{FF2B5EF4-FFF2-40B4-BE49-F238E27FC236}">
              <a16:creationId xmlns:a16="http://schemas.microsoft.com/office/drawing/2014/main" id="{0148B6AB-D81B-41ED-B7BB-A8D987E512FB}"/>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8" name="Texto 13">
          <a:extLst>
            <a:ext uri="{FF2B5EF4-FFF2-40B4-BE49-F238E27FC236}">
              <a16:creationId xmlns:a16="http://schemas.microsoft.com/office/drawing/2014/main" id="{888A7F74-6C74-44B7-9AFF-64C4900BDDAA}"/>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79" name="Texto 10">
          <a:extLst>
            <a:ext uri="{FF2B5EF4-FFF2-40B4-BE49-F238E27FC236}">
              <a16:creationId xmlns:a16="http://schemas.microsoft.com/office/drawing/2014/main" id="{D0A247BB-77B2-4F2B-92E8-CB36CCBC6EF1}"/>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0" name="Texto 13">
          <a:extLst>
            <a:ext uri="{FF2B5EF4-FFF2-40B4-BE49-F238E27FC236}">
              <a16:creationId xmlns:a16="http://schemas.microsoft.com/office/drawing/2014/main" id="{3A3DCE43-5D4E-4897-B62E-72EA2DDF95DE}"/>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1" name="Texto 10">
          <a:extLst>
            <a:ext uri="{FF2B5EF4-FFF2-40B4-BE49-F238E27FC236}">
              <a16:creationId xmlns:a16="http://schemas.microsoft.com/office/drawing/2014/main" id="{7466AEF8-7CBC-470C-9901-7BF7D647D53A}"/>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2" name="Texto 13">
          <a:extLst>
            <a:ext uri="{FF2B5EF4-FFF2-40B4-BE49-F238E27FC236}">
              <a16:creationId xmlns:a16="http://schemas.microsoft.com/office/drawing/2014/main" id="{01439261-AAB5-4510-A027-BF5FA3251EA5}"/>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3" name="Texto 10">
          <a:extLst>
            <a:ext uri="{FF2B5EF4-FFF2-40B4-BE49-F238E27FC236}">
              <a16:creationId xmlns:a16="http://schemas.microsoft.com/office/drawing/2014/main" id="{68B0F8E1-77E2-4F0F-9BCD-49084F1335E4}"/>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4" name="Texto 13">
          <a:extLst>
            <a:ext uri="{FF2B5EF4-FFF2-40B4-BE49-F238E27FC236}">
              <a16:creationId xmlns:a16="http://schemas.microsoft.com/office/drawing/2014/main" id="{6F808AF0-9A5E-4FA6-8700-43C87A8C8A52}"/>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5" name="Texto 10">
          <a:extLst>
            <a:ext uri="{FF2B5EF4-FFF2-40B4-BE49-F238E27FC236}">
              <a16:creationId xmlns:a16="http://schemas.microsoft.com/office/drawing/2014/main" id="{42C0F7B7-6276-4B06-8BF3-8B3202A965AB}"/>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6" name="Texto 13">
          <a:extLst>
            <a:ext uri="{FF2B5EF4-FFF2-40B4-BE49-F238E27FC236}">
              <a16:creationId xmlns:a16="http://schemas.microsoft.com/office/drawing/2014/main" id="{328CC184-D6E4-40D6-913E-262A63A9C645}"/>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7" name="Texto 10">
          <a:extLst>
            <a:ext uri="{FF2B5EF4-FFF2-40B4-BE49-F238E27FC236}">
              <a16:creationId xmlns:a16="http://schemas.microsoft.com/office/drawing/2014/main" id="{4CB1E484-62D5-487C-9F60-62E7FDD866D9}"/>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8" name="Texto 13">
          <a:extLst>
            <a:ext uri="{FF2B5EF4-FFF2-40B4-BE49-F238E27FC236}">
              <a16:creationId xmlns:a16="http://schemas.microsoft.com/office/drawing/2014/main" id="{FBB518B1-6917-4636-BDD7-254BD319D436}"/>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89" name="Texto 10">
          <a:extLst>
            <a:ext uri="{FF2B5EF4-FFF2-40B4-BE49-F238E27FC236}">
              <a16:creationId xmlns:a16="http://schemas.microsoft.com/office/drawing/2014/main" id="{9F8440B0-2248-45BC-9E58-254C2DE22327}"/>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190" name="Texto 13">
          <a:extLst>
            <a:ext uri="{FF2B5EF4-FFF2-40B4-BE49-F238E27FC236}">
              <a16:creationId xmlns:a16="http://schemas.microsoft.com/office/drawing/2014/main" id="{5CA92F38-B5DD-482F-BF09-D8869D5E1539}"/>
            </a:ext>
          </a:extLst>
        </xdr:cNvPr>
        <xdr:cNvSpPr txBox="1">
          <a:spLocks noChangeArrowheads="1"/>
        </xdr:cNvSpPr>
      </xdr:nvSpPr>
      <xdr:spPr bwMode="auto">
        <a:xfrm>
          <a:off x="15241905" y="1831086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1" name="Texto 10">
          <a:extLst>
            <a:ext uri="{FF2B5EF4-FFF2-40B4-BE49-F238E27FC236}">
              <a16:creationId xmlns:a16="http://schemas.microsoft.com/office/drawing/2014/main" id="{E8FA3F98-0D5E-4B21-B003-B45CD1A25D1D}"/>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2" name="Texto 13">
          <a:extLst>
            <a:ext uri="{FF2B5EF4-FFF2-40B4-BE49-F238E27FC236}">
              <a16:creationId xmlns:a16="http://schemas.microsoft.com/office/drawing/2014/main" id="{D4D2FC74-B81F-4E4F-B986-0DEB6C535899}"/>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3" name="Texto 10">
          <a:extLst>
            <a:ext uri="{FF2B5EF4-FFF2-40B4-BE49-F238E27FC236}">
              <a16:creationId xmlns:a16="http://schemas.microsoft.com/office/drawing/2014/main" id="{542372E0-00E8-4BBD-AF7A-7CD0394229AD}"/>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4" name="Texto 13">
          <a:extLst>
            <a:ext uri="{FF2B5EF4-FFF2-40B4-BE49-F238E27FC236}">
              <a16:creationId xmlns:a16="http://schemas.microsoft.com/office/drawing/2014/main" id="{E38BBA0F-D19B-44EA-91DC-E22F53EE43B5}"/>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5" name="Texto 10">
          <a:extLst>
            <a:ext uri="{FF2B5EF4-FFF2-40B4-BE49-F238E27FC236}">
              <a16:creationId xmlns:a16="http://schemas.microsoft.com/office/drawing/2014/main" id="{36DEF238-F2F2-4AD3-9DBE-31F97ABA629A}"/>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6" name="Texto 13">
          <a:extLst>
            <a:ext uri="{FF2B5EF4-FFF2-40B4-BE49-F238E27FC236}">
              <a16:creationId xmlns:a16="http://schemas.microsoft.com/office/drawing/2014/main" id="{56C2070B-B2DE-46AA-92F3-F55DCAA31471}"/>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7" name="Texto 10">
          <a:extLst>
            <a:ext uri="{FF2B5EF4-FFF2-40B4-BE49-F238E27FC236}">
              <a16:creationId xmlns:a16="http://schemas.microsoft.com/office/drawing/2014/main" id="{2010D3C9-3CC6-4F7C-9486-3EDE990457CE}"/>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8" name="Texto 13">
          <a:extLst>
            <a:ext uri="{FF2B5EF4-FFF2-40B4-BE49-F238E27FC236}">
              <a16:creationId xmlns:a16="http://schemas.microsoft.com/office/drawing/2014/main" id="{ED97A7F4-C2ED-4A61-895E-F6AE1FCFE1B8}"/>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199" name="Texto 10">
          <a:extLst>
            <a:ext uri="{FF2B5EF4-FFF2-40B4-BE49-F238E27FC236}">
              <a16:creationId xmlns:a16="http://schemas.microsoft.com/office/drawing/2014/main" id="{B6CD64F4-0DFF-4F0B-A4E7-4BE9CDD4F9BD}"/>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0" name="Texto 13">
          <a:extLst>
            <a:ext uri="{FF2B5EF4-FFF2-40B4-BE49-F238E27FC236}">
              <a16:creationId xmlns:a16="http://schemas.microsoft.com/office/drawing/2014/main" id="{5DEDD3C6-12C4-414F-9451-AF5672DB5772}"/>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1" name="Texto 10">
          <a:extLst>
            <a:ext uri="{FF2B5EF4-FFF2-40B4-BE49-F238E27FC236}">
              <a16:creationId xmlns:a16="http://schemas.microsoft.com/office/drawing/2014/main" id="{1EA821F5-C1AD-447E-B417-7A3779D419BF}"/>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2" name="Texto 13">
          <a:extLst>
            <a:ext uri="{FF2B5EF4-FFF2-40B4-BE49-F238E27FC236}">
              <a16:creationId xmlns:a16="http://schemas.microsoft.com/office/drawing/2014/main" id="{9ADC4A9B-FD53-4E01-AD7D-37B3B0D2FA73}"/>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3" name="Texto 10">
          <a:extLst>
            <a:ext uri="{FF2B5EF4-FFF2-40B4-BE49-F238E27FC236}">
              <a16:creationId xmlns:a16="http://schemas.microsoft.com/office/drawing/2014/main" id="{780BC155-C3DC-412B-8130-3ED7C09C91D6}"/>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4" name="Texto 13">
          <a:extLst>
            <a:ext uri="{FF2B5EF4-FFF2-40B4-BE49-F238E27FC236}">
              <a16:creationId xmlns:a16="http://schemas.microsoft.com/office/drawing/2014/main" id="{3AF400AB-A272-4505-B8F3-048366CD1069}"/>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5" name="Texto 10">
          <a:extLst>
            <a:ext uri="{FF2B5EF4-FFF2-40B4-BE49-F238E27FC236}">
              <a16:creationId xmlns:a16="http://schemas.microsoft.com/office/drawing/2014/main" id="{8A6A6332-7ADA-48CD-857B-D22BA0192F02}"/>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6" name="Texto 13">
          <a:extLst>
            <a:ext uri="{FF2B5EF4-FFF2-40B4-BE49-F238E27FC236}">
              <a16:creationId xmlns:a16="http://schemas.microsoft.com/office/drawing/2014/main" id="{71EC53F9-7D77-44D3-B509-F00C61F02B8E}"/>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7" name="Texto 10">
          <a:extLst>
            <a:ext uri="{FF2B5EF4-FFF2-40B4-BE49-F238E27FC236}">
              <a16:creationId xmlns:a16="http://schemas.microsoft.com/office/drawing/2014/main" id="{37B55469-8C34-43F6-908F-D09B7299ADCB}"/>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8" name="Texto 13">
          <a:extLst>
            <a:ext uri="{FF2B5EF4-FFF2-40B4-BE49-F238E27FC236}">
              <a16:creationId xmlns:a16="http://schemas.microsoft.com/office/drawing/2014/main" id="{B3A626EC-042B-45D0-BC9D-382218CE70D8}"/>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09" name="Texto 10">
          <a:extLst>
            <a:ext uri="{FF2B5EF4-FFF2-40B4-BE49-F238E27FC236}">
              <a16:creationId xmlns:a16="http://schemas.microsoft.com/office/drawing/2014/main" id="{A052193D-FF46-471A-B19F-41D28A2D328B}"/>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10" name="Texto 13">
          <a:extLst>
            <a:ext uri="{FF2B5EF4-FFF2-40B4-BE49-F238E27FC236}">
              <a16:creationId xmlns:a16="http://schemas.microsoft.com/office/drawing/2014/main" id="{0529834E-FFB9-4B6E-B284-1C88D35CAB2C}"/>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11" name="Texto 10">
          <a:extLst>
            <a:ext uri="{FF2B5EF4-FFF2-40B4-BE49-F238E27FC236}">
              <a16:creationId xmlns:a16="http://schemas.microsoft.com/office/drawing/2014/main" id="{C15BA840-633B-491D-B1B4-A33DCA3ECC79}"/>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12" name="Texto 13">
          <a:extLst>
            <a:ext uri="{FF2B5EF4-FFF2-40B4-BE49-F238E27FC236}">
              <a16:creationId xmlns:a16="http://schemas.microsoft.com/office/drawing/2014/main" id="{6F583227-EA74-4D1F-8E7B-CC0E5639E3EF}"/>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13" name="Texto 10">
          <a:extLst>
            <a:ext uri="{FF2B5EF4-FFF2-40B4-BE49-F238E27FC236}">
              <a16:creationId xmlns:a16="http://schemas.microsoft.com/office/drawing/2014/main" id="{2F798AF1-9479-4B46-89F8-EA35B1B2A0C7}"/>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214" name="Texto 13">
          <a:extLst>
            <a:ext uri="{FF2B5EF4-FFF2-40B4-BE49-F238E27FC236}">
              <a16:creationId xmlns:a16="http://schemas.microsoft.com/office/drawing/2014/main" id="{4B8FEA4B-1828-492D-BC13-B523F4727855}"/>
            </a:ext>
          </a:extLst>
        </xdr:cNvPr>
        <xdr:cNvSpPr txBox="1">
          <a:spLocks noChangeArrowheads="1"/>
        </xdr:cNvSpPr>
      </xdr:nvSpPr>
      <xdr:spPr bwMode="auto">
        <a:xfrm>
          <a:off x="15241905" y="190576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15" name="Texto 10">
          <a:extLst>
            <a:ext uri="{FF2B5EF4-FFF2-40B4-BE49-F238E27FC236}">
              <a16:creationId xmlns:a16="http://schemas.microsoft.com/office/drawing/2014/main" id="{E7142D4F-3631-485C-B897-A096486672D7}"/>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16" name="Texto 13">
          <a:extLst>
            <a:ext uri="{FF2B5EF4-FFF2-40B4-BE49-F238E27FC236}">
              <a16:creationId xmlns:a16="http://schemas.microsoft.com/office/drawing/2014/main" id="{1B99E153-FEC6-4C70-A86B-C781C3A75B16}"/>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17" name="Texto 10">
          <a:extLst>
            <a:ext uri="{FF2B5EF4-FFF2-40B4-BE49-F238E27FC236}">
              <a16:creationId xmlns:a16="http://schemas.microsoft.com/office/drawing/2014/main" id="{F42B4697-C829-4C41-9C4B-862B6DDDE9FE}"/>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18" name="Texto 13">
          <a:extLst>
            <a:ext uri="{FF2B5EF4-FFF2-40B4-BE49-F238E27FC236}">
              <a16:creationId xmlns:a16="http://schemas.microsoft.com/office/drawing/2014/main" id="{F427B934-625D-4F9E-A154-DC58ED74B99A}"/>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19" name="Texto 10">
          <a:extLst>
            <a:ext uri="{FF2B5EF4-FFF2-40B4-BE49-F238E27FC236}">
              <a16:creationId xmlns:a16="http://schemas.microsoft.com/office/drawing/2014/main" id="{8406ABC4-02E9-440F-9A07-C7E59E0C4878}"/>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0" name="Texto 13">
          <a:extLst>
            <a:ext uri="{FF2B5EF4-FFF2-40B4-BE49-F238E27FC236}">
              <a16:creationId xmlns:a16="http://schemas.microsoft.com/office/drawing/2014/main" id="{4C7DCEF7-2BDA-434E-9628-EB9EC8FB71BA}"/>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1" name="Texto 10">
          <a:extLst>
            <a:ext uri="{FF2B5EF4-FFF2-40B4-BE49-F238E27FC236}">
              <a16:creationId xmlns:a16="http://schemas.microsoft.com/office/drawing/2014/main" id="{8550B0B4-5FAA-46C8-9A92-FCAA647F4FA4}"/>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2" name="Texto 13">
          <a:extLst>
            <a:ext uri="{FF2B5EF4-FFF2-40B4-BE49-F238E27FC236}">
              <a16:creationId xmlns:a16="http://schemas.microsoft.com/office/drawing/2014/main" id="{8C77F34D-C66D-4D9A-9B20-00E7E0C0C48D}"/>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3" name="Texto 10">
          <a:extLst>
            <a:ext uri="{FF2B5EF4-FFF2-40B4-BE49-F238E27FC236}">
              <a16:creationId xmlns:a16="http://schemas.microsoft.com/office/drawing/2014/main" id="{E3E2FA62-9AEC-401B-BCAC-6AAE54BF8EE7}"/>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4" name="Texto 13">
          <a:extLst>
            <a:ext uri="{FF2B5EF4-FFF2-40B4-BE49-F238E27FC236}">
              <a16:creationId xmlns:a16="http://schemas.microsoft.com/office/drawing/2014/main" id="{D69E6C0B-8906-44F5-A30F-523A06A4C861}"/>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5" name="Texto 10">
          <a:extLst>
            <a:ext uri="{FF2B5EF4-FFF2-40B4-BE49-F238E27FC236}">
              <a16:creationId xmlns:a16="http://schemas.microsoft.com/office/drawing/2014/main" id="{2185A5F9-6A36-455D-83BE-47519ABED600}"/>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6" name="Texto 13">
          <a:extLst>
            <a:ext uri="{FF2B5EF4-FFF2-40B4-BE49-F238E27FC236}">
              <a16:creationId xmlns:a16="http://schemas.microsoft.com/office/drawing/2014/main" id="{35901D37-7084-4C02-B9E7-33FBF51831A2}"/>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7" name="Texto 10">
          <a:extLst>
            <a:ext uri="{FF2B5EF4-FFF2-40B4-BE49-F238E27FC236}">
              <a16:creationId xmlns:a16="http://schemas.microsoft.com/office/drawing/2014/main" id="{B562222B-213F-4710-A662-A5B169B39BB2}"/>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8" name="Texto 13">
          <a:extLst>
            <a:ext uri="{FF2B5EF4-FFF2-40B4-BE49-F238E27FC236}">
              <a16:creationId xmlns:a16="http://schemas.microsoft.com/office/drawing/2014/main" id="{EE6C7CBA-6B26-41D9-B7F8-445F20CF8266}"/>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29" name="Texto 10">
          <a:extLst>
            <a:ext uri="{FF2B5EF4-FFF2-40B4-BE49-F238E27FC236}">
              <a16:creationId xmlns:a16="http://schemas.microsoft.com/office/drawing/2014/main" id="{3D538EAB-3C12-486F-B969-572786131F80}"/>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0" name="Texto 13">
          <a:extLst>
            <a:ext uri="{FF2B5EF4-FFF2-40B4-BE49-F238E27FC236}">
              <a16:creationId xmlns:a16="http://schemas.microsoft.com/office/drawing/2014/main" id="{E0194BDA-5219-4D25-A7C9-FF46219BA492}"/>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1" name="Texto 10">
          <a:extLst>
            <a:ext uri="{FF2B5EF4-FFF2-40B4-BE49-F238E27FC236}">
              <a16:creationId xmlns:a16="http://schemas.microsoft.com/office/drawing/2014/main" id="{0119823F-111E-4F7B-8D1F-80D4925F8B9A}"/>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2" name="Texto 13">
          <a:extLst>
            <a:ext uri="{FF2B5EF4-FFF2-40B4-BE49-F238E27FC236}">
              <a16:creationId xmlns:a16="http://schemas.microsoft.com/office/drawing/2014/main" id="{CF4B8B83-93DB-4AC1-9AB9-B9DA73CBC2F5}"/>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3" name="Texto 10">
          <a:extLst>
            <a:ext uri="{FF2B5EF4-FFF2-40B4-BE49-F238E27FC236}">
              <a16:creationId xmlns:a16="http://schemas.microsoft.com/office/drawing/2014/main" id="{C1B984C8-902F-47BB-B703-A13232F81D11}"/>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4" name="Texto 13">
          <a:extLst>
            <a:ext uri="{FF2B5EF4-FFF2-40B4-BE49-F238E27FC236}">
              <a16:creationId xmlns:a16="http://schemas.microsoft.com/office/drawing/2014/main" id="{17D96B97-D80A-440A-8FBF-3A957F2BB2B5}"/>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5" name="Texto 10">
          <a:extLst>
            <a:ext uri="{FF2B5EF4-FFF2-40B4-BE49-F238E27FC236}">
              <a16:creationId xmlns:a16="http://schemas.microsoft.com/office/drawing/2014/main" id="{F108D5DE-E367-417E-B6E3-AC87B832F7DF}"/>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6" name="Texto 13">
          <a:extLst>
            <a:ext uri="{FF2B5EF4-FFF2-40B4-BE49-F238E27FC236}">
              <a16:creationId xmlns:a16="http://schemas.microsoft.com/office/drawing/2014/main" id="{5AD8A586-1922-48C7-A137-1167E6F2568C}"/>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7" name="Texto 10">
          <a:extLst>
            <a:ext uri="{FF2B5EF4-FFF2-40B4-BE49-F238E27FC236}">
              <a16:creationId xmlns:a16="http://schemas.microsoft.com/office/drawing/2014/main" id="{33677FE6-0B23-41D3-9483-86B118BE8B36}"/>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238" name="Texto 13">
          <a:extLst>
            <a:ext uri="{FF2B5EF4-FFF2-40B4-BE49-F238E27FC236}">
              <a16:creationId xmlns:a16="http://schemas.microsoft.com/office/drawing/2014/main" id="{18096EEF-8C97-41FB-9641-0EA8CA62DC40}"/>
            </a:ext>
          </a:extLst>
        </xdr:cNvPr>
        <xdr:cNvSpPr txBox="1">
          <a:spLocks noChangeArrowheads="1"/>
        </xdr:cNvSpPr>
      </xdr:nvSpPr>
      <xdr:spPr bwMode="auto">
        <a:xfrm>
          <a:off x="15241905" y="19781520"/>
          <a:ext cx="277177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editAs="oneCell">
    <xdr:from>
      <xdr:col>7</xdr:col>
      <xdr:colOff>905933</xdr:colOff>
      <xdr:row>26</xdr:row>
      <xdr:rowOff>25401</xdr:rowOff>
    </xdr:from>
    <xdr:to>
      <xdr:col>8</xdr:col>
      <xdr:colOff>753533</xdr:colOff>
      <xdr:row>30</xdr:row>
      <xdr:rowOff>42334</xdr:rowOff>
    </xdr:to>
    <xdr:pic>
      <xdr:nvPicPr>
        <xdr:cNvPr id="239" name="Imagen 238">
          <a:extLst>
            <a:ext uri="{FF2B5EF4-FFF2-40B4-BE49-F238E27FC236}">
              <a16:creationId xmlns:a16="http://schemas.microsoft.com/office/drawing/2014/main" id="{59357DA9-49F4-43D2-8D8A-08C3BBEE03A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8830733" y="5960534"/>
          <a:ext cx="762000"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800099</xdr:colOff>
      <xdr:row>0</xdr:row>
      <xdr:rowOff>99060</xdr:rowOff>
    </xdr:from>
    <xdr:to>
      <xdr:col>1</xdr:col>
      <xdr:colOff>1766947</xdr:colOff>
      <xdr:row>0</xdr:row>
      <xdr:rowOff>863574</xdr:rowOff>
    </xdr:to>
    <xdr:pic>
      <xdr:nvPicPr>
        <xdr:cNvPr id="2" name="Imagen 26">
          <a:extLst>
            <a:ext uri="{FF2B5EF4-FFF2-40B4-BE49-F238E27FC236}">
              <a16:creationId xmlns:a16="http://schemas.microsoft.com/office/drawing/2014/main" id="{F401A0C7-769A-463A-8AC3-5910986B2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79" y="99060"/>
          <a:ext cx="966848" cy="76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227754</xdr:colOff>
      <xdr:row>14</xdr:row>
      <xdr:rowOff>105834</xdr:rowOff>
    </xdr:from>
    <xdr:ext cx="7780020" cy="3467100"/>
    <xdr:graphicFrame macro="">
      <xdr:nvGraphicFramePr>
        <xdr:cNvPr id="3" name="Chart 2">
          <a:extLst>
            <a:ext uri="{FF2B5EF4-FFF2-40B4-BE49-F238E27FC236}">
              <a16:creationId xmlns:a16="http://schemas.microsoft.com/office/drawing/2014/main" id="{EA1D36D6-9D28-4D72-80EB-11511FF0B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653626</xdr:colOff>
      <xdr:row>14</xdr:row>
      <xdr:rowOff>39794</xdr:rowOff>
    </xdr:from>
    <xdr:ext cx="4223173" cy="3516207"/>
    <xdr:graphicFrame macro="">
      <xdr:nvGraphicFramePr>
        <xdr:cNvPr id="4" name="Chart 2">
          <a:extLst>
            <a:ext uri="{FF2B5EF4-FFF2-40B4-BE49-F238E27FC236}">
              <a16:creationId xmlns:a16="http://schemas.microsoft.com/office/drawing/2014/main" id="{B267E719-DA41-460D-AE0B-D6E87C88C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8</xdr:col>
      <xdr:colOff>84667</xdr:colOff>
      <xdr:row>20</xdr:row>
      <xdr:rowOff>67734</xdr:rowOff>
    </xdr:from>
    <xdr:to>
      <xdr:col>10</xdr:col>
      <xdr:colOff>16932</xdr:colOff>
      <xdr:row>25</xdr:row>
      <xdr:rowOff>76200</xdr:rowOff>
    </xdr:to>
    <xdr:sp macro="" textlink="">
      <xdr:nvSpPr>
        <xdr:cNvPr id="5" name="Rectángulo: esquinas redondeadas 20">
          <a:extLst>
            <a:ext uri="{FF2B5EF4-FFF2-40B4-BE49-F238E27FC236}">
              <a16:creationId xmlns:a16="http://schemas.microsoft.com/office/drawing/2014/main" id="{AB31838C-132C-411F-BE1D-CFEFF00C0155}"/>
            </a:ext>
          </a:extLst>
        </xdr:cNvPr>
        <xdr:cNvSpPr/>
      </xdr:nvSpPr>
      <xdr:spPr>
        <a:xfrm>
          <a:off x="8923867" y="4883574"/>
          <a:ext cx="1761065" cy="922866"/>
        </a:xfrm>
        <a:prstGeom prst="roundRect">
          <a:avLst>
            <a:gd name="adj" fmla="val 13183"/>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194734</xdr:colOff>
      <xdr:row>21</xdr:row>
      <xdr:rowOff>25401</xdr:rowOff>
    </xdr:from>
    <xdr:to>
      <xdr:col>9</xdr:col>
      <xdr:colOff>685800</xdr:colOff>
      <xdr:row>24</xdr:row>
      <xdr:rowOff>118534</xdr:rowOff>
    </xdr:to>
    <xdr:sp macro="" textlink="$O$12">
      <xdr:nvSpPr>
        <xdr:cNvPr id="6" name="CuadroTexto 5">
          <a:extLst>
            <a:ext uri="{FF2B5EF4-FFF2-40B4-BE49-F238E27FC236}">
              <a16:creationId xmlns:a16="http://schemas.microsoft.com/office/drawing/2014/main" id="{5F2FAC24-BA93-436D-8902-1163B3894D8E}"/>
            </a:ext>
          </a:extLst>
        </xdr:cNvPr>
        <xdr:cNvSpPr txBox="1"/>
      </xdr:nvSpPr>
      <xdr:spPr>
        <a:xfrm>
          <a:off x="9033934" y="5024121"/>
          <a:ext cx="1405466" cy="64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5C049D7-C5BA-4326-9147-E8861B23E0A6}" type="TxLink">
            <a:rPr lang="en-US" sz="1600" b="1" i="0" u="none" strike="noStrike">
              <a:solidFill>
                <a:sysClr val="windowText" lastClr="000000"/>
              </a:solidFill>
              <a:latin typeface="Aptos" panose="020B0004020202020204" pitchFamily="34" charset="0"/>
              <a:ea typeface="Calibri"/>
              <a:cs typeface="Calibri"/>
            </a:rPr>
            <a:pPr algn="ctr"/>
            <a:t>CUMPLE</a:t>
          </a:fld>
          <a:endParaRPr lang="es-ES" sz="1600" b="1">
            <a:solidFill>
              <a:sysClr val="windowText" lastClr="000000"/>
            </a:solidFill>
            <a:latin typeface="Aptos" panose="020B0004020202020204" pitchFamily="34" charset="0"/>
            <a:ea typeface="Lato" panose="020F0502020204030203" pitchFamily="34" charset="0"/>
            <a:cs typeface="Lato" panose="020F0502020204030203" pitchFamily="34" charset="0"/>
          </a:endParaRPr>
        </a:p>
      </xdr:txBody>
    </xdr:sp>
    <xdr:clientData/>
  </xdr:twoCellAnchor>
  <xdr:twoCellAnchor editAs="oneCell">
    <xdr:from>
      <xdr:col>9</xdr:col>
      <xdr:colOff>270933</xdr:colOff>
      <xdr:row>26</xdr:row>
      <xdr:rowOff>76201</xdr:rowOff>
    </xdr:from>
    <xdr:to>
      <xdr:col>10</xdr:col>
      <xdr:colOff>50799</xdr:colOff>
      <xdr:row>30</xdr:row>
      <xdr:rowOff>25400</xdr:rowOff>
    </xdr:to>
    <xdr:pic>
      <xdr:nvPicPr>
        <xdr:cNvPr id="7" name="Imagen 6">
          <a:extLst>
            <a:ext uri="{FF2B5EF4-FFF2-40B4-BE49-F238E27FC236}">
              <a16:creationId xmlns:a16="http://schemas.microsoft.com/office/drawing/2014/main" id="{3379ED94-6287-45DA-8909-2ECA7DA7FD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87000" y="6087534"/>
          <a:ext cx="694266" cy="694266"/>
        </a:xfrm>
        <a:prstGeom prst="rect">
          <a:avLst/>
        </a:prstGeom>
      </xdr:spPr>
    </xdr:pic>
    <xdr:clientData/>
  </xdr:twoCellAnchor>
  <xdr:twoCellAnchor>
    <xdr:from>
      <xdr:col>8</xdr:col>
      <xdr:colOff>753534</xdr:colOff>
      <xdr:row>27</xdr:row>
      <xdr:rowOff>152400</xdr:rowOff>
    </xdr:from>
    <xdr:to>
      <xdr:col>9</xdr:col>
      <xdr:colOff>194733</xdr:colOff>
      <xdr:row>28</xdr:row>
      <xdr:rowOff>118533</xdr:rowOff>
    </xdr:to>
    <xdr:sp macro="" textlink="">
      <xdr:nvSpPr>
        <xdr:cNvPr id="8" name="Signo menos 7">
          <a:extLst>
            <a:ext uri="{FF2B5EF4-FFF2-40B4-BE49-F238E27FC236}">
              <a16:creationId xmlns:a16="http://schemas.microsoft.com/office/drawing/2014/main" id="{00BEB8CD-8E94-4A60-AC98-F76133D2FC9F}"/>
            </a:ext>
          </a:extLst>
        </xdr:cNvPr>
        <xdr:cNvSpPr/>
      </xdr:nvSpPr>
      <xdr:spPr>
        <a:xfrm>
          <a:off x="9592734" y="6248400"/>
          <a:ext cx="355599" cy="149013"/>
        </a:xfrm>
        <a:prstGeom prst="mathMinus">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EC" sz="1100"/>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9" name="Texto 10">
          <a:extLst>
            <a:ext uri="{FF2B5EF4-FFF2-40B4-BE49-F238E27FC236}">
              <a16:creationId xmlns:a16="http://schemas.microsoft.com/office/drawing/2014/main" id="{C389C395-D48E-4AF7-9B56-581ECFA1A213}"/>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0" name="Texto 13">
          <a:extLst>
            <a:ext uri="{FF2B5EF4-FFF2-40B4-BE49-F238E27FC236}">
              <a16:creationId xmlns:a16="http://schemas.microsoft.com/office/drawing/2014/main" id="{D3CACB8D-86E8-4AC8-A728-D2D09CB7F328}"/>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1" name="Texto 10">
          <a:extLst>
            <a:ext uri="{FF2B5EF4-FFF2-40B4-BE49-F238E27FC236}">
              <a16:creationId xmlns:a16="http://schemas.microsoft.com/office/drawing/2014/main" id="{1C2DE3D8-E41A-4F70-BC56-6FE8DCED2243}"/>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2" name="Texto 13">
          <a:extLst>
            <a:ext uri="{FF2B5EF4-FFF2-40B4-BE49-F238E27FC236}">
              <a16:creationId xmlns:a16="http://schemas.microsoft.com/office/drawing/2014/main" id="{17B09EDD-111D-4310-88D5-B86BF6ECCEB3}"/>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3" name="Texto 10">
          <a:extLst>
            <a:ext uri="{FF2B5EF4-FFF2-40B4-BE49-F238E27FC236}">
              <a16:creationId xmlns:a16="http://schemas.microsoft.com/office/drawing/2014/main" id="{5D297F62-0EBC-4C53-B9EF-C5AA26302CC2}"/>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 name="Texto 13">
          <a:extLst>
            <a:ext uri="{FF2B5EF4-FFF2-40B4-BE49-F238E27FC236}">
              <a16:creationId xmlns:a16="http://schemas.microsoft.com/office/drawing/2014/main" id="{0E677AC2-2A67-4F8A-900F-9381B91BC674}"/>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 name="Texto 10">
          <a:extLst>
            <a:ext uri="{FF2B5EF4-FFF2-40B4-BE49-F238E27FC236}">
              <a16:creationId xmlns:a16="http://schemas.microsoft.com/office/drawing/2014/main" id="{A263630E-D1B9-464F-8794-D988DC511941}"/>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 name="Texto 13">
          <a:extLst>
            <a:ext uri="{FF2B5EF4-FFF2-40B4-BE49-F238E27FC236}">
              <a16:creationId xmlns:a16="http://schemas.microsoft.com/office/drawing/2014/main" id="{791501AB-780E-4572-A4FA-0697345B5597}"/>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7" name="Texto 10">
          <a:extLst>
            <a:ext uri="{FF2B5EF4-FFF2-40B4-BE49-F238E27FC236}">
              <a16:creationId xmlns:a16="http://schemas.microsoft.com/office/drawing/2014/main" id="{D2E880B2-A302-4A4C-9D8E-74377A9EE402}"/>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8" name="Texto 13">
          <a:extLst>
            <a:ext uri="{FF2B5EF4-FFF2-40B4-BE49-F238E27FC236}">
              <a16:creationId xmlns:a16="http://schemas.microsoft.com/office/drawing/2014/main" id="{C2BBB2CE-E393-4A73-8966-97BC96D13D61}"/>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9" name="Texto 10">
          <a:extLst>
            <a:ext uri="{FF2B5EF4-FFF2-40B4-BE49-F238E27FC236}">
              <a16:creationId xmlns:a16="http://schemas.microsoft.com/office/drawing/2014/main" id="{DE360B74-EB58-44FA-AC01-B79A51E19E0D}"/>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0" name="Texto 13">
          <a:extLst>
            <a:ext uri="{FF2B5EF4-FFF2-40B4-BE49-F238E27FC236}">
              <a16:creationId xmlns:a16="http://schemas.microsoft.com/office/drawing/2014/main" id="{B5F04268-E71A-41CA-81E4-DBAA8EDF1A2A}"/>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1" name="Texto 10">
          <a:extLst>
            <a:ext uri="{FF2B5EF4-FFF2-40B4-BE49-F238E27FC236}">
              <a16:creationId xmlns:a16="http://schemas.microsoft.com/office/drawing/2014/main" id="{68A47EAC-872B-4F6E-B40A-52B543E06F61}"/>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2" name="Texto 13">
          <a:extLst>
            <a:ext uri="{FF2B5EF4-FFF2-40B4-BE49-F238E27FC236}">
              <a16:creationId xmlns:a16="http://schemas.microsoft.com/office/drawing/2014/main" id="{B03DFA8C-87FD-49A4-BDFE-F07E6A8EC73F}"/>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3" name="Texto 10">
          <a:extLst>
            <a:ext uri="{FF2B5EF4-FFF2-40B4-BE49-F238E27FC236}">
              <a16:creationId xmlns:a16="http://schemas.microsoft.com/office/drawing/2014/main" id="{EA3F25C2-8411-45A0-A15A-2E58CD88F413}"/>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4" name="Texto 13">
          <a:extLst>
            <a:ext uri="{FF2B5EF4-FFF2-40B4-BE49-F238E27FC236}">
              <a16:creationId xmlns:a16="http://schemas.microsoft.com/office/drawing/2014/main" id="{6BB5B68D-5EB0-47FE-A86B-0F838C8839A2}"/>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5" name="Texto 10">
          <a:extLst>
            <a:ext uri="{FF2B5EF4-FFF2-40B4-BE49-F238E27FC236}">
              <a16:creationId xmlns:a16="http://schemas.microsoft.com/office/drawing/2014/main" id="{AB6DC1E5-CE08-4213-83F7-3B2E24231022}"/>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6" name="Texto 13">
          <a:extLst>
            <a:ext uri="{FF2B5EF4-FFF2-40B4-BE49-F238E27FC236}">
              <a16:creationId xmlns:a16="http://schemas.microsoft.com/office/drawing/2014/main" id="{0491C467-5534-4C66-8083-B46F3ABB7F18}"/>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7" name="Texto 10">
          <a:extLst>
            <a:ext uri="{FF2B5EF4-FFF2-40B4-BE49-F238E27FC236}">
              <a16:creationId xmlns:a16="http://schemas.microsoft.com/office/drawing/2014/main" id="{6F760367-93F3-4A25-99CF-284641BBCE9C}"/>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8" name="Texto 13">
          <a:extLst>
            <a:ext uri="{FF2B5EF4-FFF2-40B4-BE49-F238E27FC236}">
              <a16:creationId xmlns:a16="http://schemas.microsoft.com/office/drawing/2014/main" id="{879A8345-E785-4E25-8BAB-51750A7F292D}"/>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9" name="Texto 10">
          <a:extLst>
            <a:ext uri="{FF2B5EF4-FFF2-40B4-BE49-F238E27FC236}">
              <a16:creationId xmlns:a16="http://schemas.microsoft.com/office/drawing/2014/main" id="{C6BC5348-850F-43BA-8BFD-68B114604273}"/>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0" name="Texto 13">
          <a:extLst>
            <a:ext uri="{FF2B5EF4-FFF2-40B4-BE49-F238E27FC236}">
              <a16:creationId xmlns:a16="http://schemas.microsoft.com/office/drawing/2014/main" id="{BFDFB333-C83B-43D2-938B-4A85F66F19BD}"/>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1" name="Texto 10">
          <a:extLst>
            <a:ext uri="{FF2B5EF4-FFF2-40B4-BE49-F238E27FC236}">
              <a16:creationId xmlns:a16="http://schemas.microsoft.com/office/drawing/2014/main" id="{3D46CE63-A20A-42E5-8783-57FBAD6AF72D}"/>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2" name="Texto 13">
          <a:extLst>
            <a:ext uri="{FF2B5EF4-FFF2-40B4-BE49-F238E27FC236}">
              <a16:creationId xmlns:a16="http://schemas.microsoft.com/office/drawing/2014/main" id="{A95A080F-AF54-4EAF-B7FC-400CD7C68D38}"/>
            </a:ext>
          </a:extLst>
        </xdr:cNvPr>
        <xdr:cNvSpPr txBox="1">
          <a:spLocks noChangeArrowheads="1"/>
        </xdr:cNvSpPr>
      </xdr:nvSpPr>
      <xdr:spPr bwMode="auto">
        <a:xfrm>
          <a:off x="13916025" y="87172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3" name="Texto 10">
          <a:extLst>
            <a:ext uri="{FF2B5EF4-FFF2-40B4-BE49-F238E27FC236}">
              <a16:creationId xmlns:a16="http://schemas.microsoft.com/office/drawing/2014/main" id="{72DDA47A-35CA-4865-A9F8-EBC10BE33E07}"/>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4" name="Texto 13">
          <a:extLst>
            <a:ext uri="{FF2B5EF4-FFF2-40B4-BE49-F238E27FC236}">
              <a16:creationId xmlns:a16="http://schemas.microsoft.com/office/drawing/2014/main" id="{E477A006-FEC9-48A4-B019-8D327747466B}"/>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5" name="Texto 10">
          <a:extLst>
            <a:ext uri="{FF2B5EF4-FFF2-40B4-BE49-F238E27FC236}">
              <a16:creationId xmlns:a16="http://schemas.microsoft.com/office/drawing/2014/main" id="{B47716B4-0354-4FCF-813E-4476689425C6}"/>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6" name="Texto 13">
          <a:extLst>
            <a:ext uri="{FF2B5EF4-FFF2-40B4-BE49-F238E27FC236}">
              <a16:creationId xmlns:a16="http://schemas.microsoft.com/office/drawing/2014/main" id="{AE9D03C6-4577-4662-9A46-B7A6E4FA1F43}"/>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7" name="Texto 10">
          <a:extLst>
            <a:ext uri="{FF2B5EF4-FFF2-40B4-BE49-F238E27FC236}">
              <a16:creationId xmlns:a16="http://schemas.microsoft.com/office/drawing/2014/main" id="{DB79C1ED-8E27-403B-B536-2E4A7F3C84D3}"/>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8" name="Texto 13">
          <a:extLst>
            <a:ext uri="{FF2B5EF4-FFF2-40B4-BE49-F238E27FC236}">
              <a16:creationId xmlns:a16="http://schemas.microsoft.com/office/drawing/2014/main" id="{7120289A-CA54-4070-8378-1627F768F943}"/>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9" name="Texto 10">
          <a:extLst>
            <a:ext uri="{FF2B5EF4-FFF2-40B4-BE49-F238E27FC236}">
              <a16:creationId xmlns:a16="http://schemas.microsoft.com/office/drawing/2014/main" id="{FA5E567D-3EA7-47DA-A36C-AA714AFF59CA}"/>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0" name="Texto 13">
          <a:extLst>
            <a:ext uri="{FF2B5EF4-FFF2-40B4-BE49-F238E27FC236}">
              <a16:creationId xmlns:a16="http://schemas.microsoft.com/office/drawing/2014/main" id="{225F9310-D362-484F-8844-C119AE041752}"/>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1" name="Texto 10">
          <a:extLst>
            <a:ext uri="{FF2B5EF4-FFF2-40B4-BE49-F238E27FC236}">
              <a16:creationId xmlns:a16="http://schemas.microsoft.com/office/drawing/2014/main" id="{F198ADE4-C8DD-4E72-8CCA-FCE44001DD31}"/>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2" name="Texto 13">
          <a:extLst>
            <a:ext uri="{FF2B5EF4-FFF2-40B4-BE49-F238E27FC236}">
              <a16:creationId xmlns:a16="http://schemas.microsoft.com/office/drawing/2014/main" id="{58716243-94D8-4012-B3C3-5535040F4EB1}"/>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3" name="Texto 10">
          <a:extLst>
            <a:ext uri="{FF2B5EF4-FFF2-40B4-BE49-F238E27FC236}">
              <a16:creationId xmlns:a16="http://schemas.microsoft.com/office/drawing/2014/main" id="{2C1F377A-5864-4B61-BE83-F84E3FFD53DE}"/>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4" name="Texto 13">
          <a:extLst>
            <a:ext uri="{FF2B5EF4-FFF2-40B4-BE49-F238E27FC236}">
              <a16:creationId xmlns:a16="http://schemas.microsoft.com/office/drawing/2014/main" id="{7581E993-A946-474D-BE02-690AB680A8BE}"/>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5" name="Texto 10">
          <a:extLst>
            <a:ext uri="{FF2B5EF4-FFF2-40B4-BE49-F238E27FC236}">
              <a16:creationId xmlns:a16="http://schemas.microsoft.com/office/drawing/2014/main" id="{1C03A504-39D6-450C-A0DD-AA841B0B785A}"/>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6" name="Texto 13">
          <a:extLst>
            <a:ext uri="{FF2B5EF4-FFF2-40B4-BE49-F238E27FC236}">
              <a16:creationId xmlns:a16="http://schemas.microsoft.com/office/drawing/2014/main" id="{D7D1A332-4AA4-485B-8420-83BAE8EAD310}"/>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7" name="Texto 10">
          <a:extLst>
            <a:ext uri="{FF2B5EF4-FFF2-40B4-BE49-F238E27FC236}">
              <a16:creationId xmlns:a16="http://schemas.microsoft.com/office/drawing/2014/main" id="{5BCF4B42-51CF-4611-99E3-4CFEFC5FF6AB}"/>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8" name="Texto 13">
          <a:extLst>
            <a:ext uri="{FF2B5EF4-FFF2-40B4-BE49-F238E27FC236}">
              <a16:creationId xmlns:a16="http://schemas.microsoft.com/office/drawing/2014/main" id="{29EF4B0A-3572-47F9-8CCB-534AA38D5B99}"/>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9" name="Texto 10">
          <a:extLst>
            <a:ext uri="{FF2B5EF4-FFF2-40B4-BE49-F238E27FC236}">
              <a16:creationId xmlns:a16="http://schemas.microsoft.com/office/drawing/2014/main" id="{0469B99D-3E88-42F5-B35C-01659BBB8666}"/>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0" name="Texto 13">
          <a:extLst>
            <a:ext uri="{FF2B5EF4-FFF2-40B4-BE49-F238E27FC236}">
              <a16:creationId xmlns:a16="http://schemas.microsoft.com/office/drawing/2014/main" id="{F708A6F3-72AE-4806-8F6A-1FE74C338F73}"/>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1" name="Texto 10">
          <a:extLst>
            <a:ext uri="{FF2B5EF4-FFF2-40B4-BE49-F238E27FC236}">
              <a16:creationId xmlns:a16="http://schemas.microsoft.com/office/drawing/2014/main" id="{43BF2D3B-1E14-4224-B34B-8617FA4B91F0}"/>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2" name="Texto 13">
          <a:extLst>
            <a:ext uri="{FF2B5EF4-FFF2-40B4-BE49-F238E27FC236}">
              <a16:creationId xmlns:a16="http://schemas.microsoft.com/office/drawing/2014/main" id="{03343E7C-36DA-4B6C-911B-B95D19BE01D2}"/>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3" name="Texto 10">
          <a:extLst>
            <a:ext uri="{FF2B5EF4-FFF2-40B4-BE49-F238E27FC236}">
              <a16:creationId xmlns:a16="http://schemas.microsoft.com/office/drawing/2014/main" id="{2DDECCBD-C19B-4900-8050-997AF001322F}"/>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4" name="Texto 13">
          <a:extLst>
            <a:ext uri="{FF2B5EF4-FFF2-40B4-BE49-F238E27FC236}">
              <a16:creationId xmlns:a16="http://schemas.microsoft.com/office/drawing/2014/main" id="{449D85C2-A443-4BCF-8753-3A3CC801AAA9}"/>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5" name="Texto 10">
          <a:extLst>
            <a:ext uri="{FF2B5EF4-FFF2-40B4-BE49-F238E27FC236}">
              <a16:creationId xmlns:a16="http://schemas.microsoft.com/office/drawing/2014/main" id="{C1637ACD-FFF2-4977-8385-D35DD51CDA29}"/>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6" name="Texto 13">
          <a:extLst>
            <a:ext uri="{FF2B5EF4-FFF2-40B4-BE49-F238E27FC236}">
              <a16:creationId xmlns:a16="http://schemas.microsoft.com/office/drawing/2014/main" id="{2145C878-5C7C-443D-A2BA-D2E07440416B}"/>
            </a:ext>
          </a:extLst>
        </xdr:cNvPr>
        <xdr:cNvSpPr txBox="1">
          <a:spLocks noChangeArrowheads="1"/>
        </xdr:cNvSpPr>
      </xdr:nvSpPr>
      <xdr:spPr bwMode="auto">
        <a:xfrm>
          <a:off x="13916025" y="94107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7" name="Texto 10">
          <a:extLst>
            <a:ext uri="{FF2B5EF4-FFF2-40B4-BE49-F238E27FC236}">
              <a16:creationId xmlns:a16="http://schemas.microsoft.com/office/drawing/2014/main" id="{225C3B75-E20A-4467-9FE0-01BF25E3D588}"/>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8" name="Texto 13">
          <a:extLst>
            <a:ext uri="{FF2B5EF4-FFF2-40B4-BE49-F238E27FC236}">
              <a16:creationId xmlns:a16="http://schemas.microsoft.com/office/drawing/2014/main" id="{A8190A2F-B28D-4FEE-97CE-34C475127E76}"/>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9" name="Texto 10">
          <a:extLst>
            <a:ext uri="{FF2B5EF4-FFF2-40B4-BE49-F238E27FC236}">
              <a16:creationId xmlns:a16="http://schemas.microsoft.com/office/drawing/2014/main" id="{9CDCCD96-4012-491A-A985-61C231CDE45C}"/>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0" name="Texto 13">
          <a:extLst>
            <a:ext uri="{FF2B5EF4-FFF2-40B4-BE49-F238E27FC236}">
              <a16:creationId xmlns:a16="http://schemas.microsoft.com/office/drawing/2014/main" id="{77ACA51D-1DA8-4500-A19A-F6762DD9CE4F}"/>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1" name="Texto 10">
          <a:extLst>
            <a:ext uri="{FF2B5EF4-FFF2-40B4-BE49-F238E27FC236}">
              <a16:creationId xmlns:a16="http://schemas.microsoft.com/office/drawing/2014/main" id="{B188F80C-8B66-4CEC-A51B-CDFB9F85E455}"/>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2" name="Texto 13">
          <a:extLst>
            <a:ext uri="{FF2B5EF4-FFF2-40B4-BE49-F238E27FC236}">
              <a16:creationId xmlns:a16="http://schemas.microsoft.com/office/drawing/2014/main" id="{2B9DF3B6-EBF5-4872-8FA3-BD3E72719688}"/>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3" name="Texto 10">
          <a:extLst>
            <a:ext uri="{FF2B5EF4-FFF2-40B4-BE49-F238E27FC236}">
              <a16:creationId xmlns:a16="http://schemas.microsoft.com/office/drawing/2014/main" id="{B302B262-5DC2-4535-B5F4-9B57B1A8633C}"/>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4" name="Texto 13">
          <a:extLst>
            <a:ext uri="{FF2B5EF4-FFF2-40B4-BE49-F238E27FC236}">
              <a16:creationId xmlns:a16="http://schemas.microsoft.com/office/drawing/2014/main" id="{B7674FA1-7052-4AB2-A53A-AEA8E8845A05}"/>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5" name="Texto 10">
          <a:extLst>
            <a:ext uri="{FF2B5EF4-FFF2-40B4-BE49-F238E27FC236}">
              <a16:creationId xmlns:a16="http://schemas.microsoft.com/office/drawing/2014/main" id="{05D3085F-9977-46B2-9050-7F7E0DDB0151}"/>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6" name="Texto 13">
          <a:extLst>
            <a:ext uri="{FF2B5EF4-FFF2-40B4-BE49-F238E27FC236}">
              <a16:creationId xmlns:a16="http://schemas.microsoft.com/office/drawing/2014/main" id="{35895A7C-B8AE-4935-8488-FEAA2336C8A5}"/>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7" name="Texto 10">
          <a:extLst>
            <a:ext uri="{FF2B5EF4-FFF2-40B4-BE49-F238E27FC236}">
              <a16:creationId xmlns:a16="http://schemas.microsoft.com/office/drawing/2014/main" id="{A7C4C403-42DF-4512-8216-A6A65B747DAD}"/>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8" name="Texto 13">
          <a:extLst>
            <a:ext uri="{FF2B5EF4-FFF2-40B4-BE49-F238E27FC236}">
              <a16:creationId xmlns:a16="http://schemas.microsoft.com/office/drawing/2014/main" id="{CE49A3C9-3D3A-4AE7-ABF6-DB9B11BEFA96}"/>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9" name="Texto 10">
          <a:extLst>
            <a:ext uri="{FF2B5EF4-FFF2-40B4-BE49-F238E27FC236}">
              <a16:creationId xmlns:a16="http://schemas.microsoft.com/office/drawing/2014/main" id="{585FA4D7-BDA3-44F0-9541-0EBB00977417}"/>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0" name="Texto 13">
          <a:extLst>
            <a:ext uri="{FF2B5EF4-FFF2-40B4-BE49-F238E27FC236}">
              <a16:creationId xmlns:a16="http://schemas.microsoft.com/office/drawing/2014/main" id="{48ECEEA1-09D4-4B41-A8D6-FF83F648FB8B}"/>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1" name="Texto 10">
          <a:extLst>
            <a:ext uri="{FF2B5EF4-FFF2-40B4-BE49-F238E27FC236}">
              <a16:creationId xmlns:a16="http://schemas.microsoft.com/office/drawing/2014/main" id="{B250BFE0-CD40-4676-B0F4-8E63E2DE2E39}"/>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2" name="Texto 13">
          <a:extLst>
            <a:ext uri="{FF2B5EF4-FFF2-40B4-BE49-F238E27FC236}">
              <a16:creationId xmlns:a16="http://schemas.microsoft.com/office/drawing/2014/main" id="{9859D58B-DEDB-4760-8FE3-0BC9D39419BC}"/>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3" name="Texto 10">
          <a:extLst>
            <a:ext uri="{FF2B5EF4-FFF2-40B4-BE49-F238E27FC236}">
              <a16:creationId xmlns:a16="http://schemas.microsoft.com/office/drawing/2014/main" id="{7D9EBDA9-2CA3-401A-8807-9DF0E2FBB73C}"/>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4" name="Texto 13">
          <a:extLst>
            <a:ext uri="{FF2B5EF4-FFF2-40B4-BE49-F238E27FC236}">
              <a16:creationId xmlns:a16="http://schemas.microsoft.com/office/drawing/2014/main" id="{C96BA338-7693-4EA3-9798-D84088E99EEA}"/>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5" name="Texto 10">
          <a:extLst>
            <a:ext uri="{FF2B5EF4-FFF2-40B4-BE49-F238E27FC236}">
              <a16:creationId xmlns:a16="http://schemas.microsoft.com/office/drawing/2014/main" id="{17B1DE95-ABA8-4E47-878C-4641EB9C5F3A}"/>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6" name="Texto 13">
          <a:extLst>
            <a:ext uri="{FF2B5EF4-FFF2-40B4-BE49-F238E27FC236}">
              <a16:creationId xmlns:a16="http://schemas.microsoft.com/office/drawing/2014/main" id="{156CC350-30DD-49DB-AD2D-0FD1BB62C4ED}"/>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7" name="Texto 10">
          <a:extLst>
            <a:ext uri="{FF2B5EF4-FFF2-40B4-BE49-F238E27FC236}">
              <a16:creationId xmlns:a16="http://schemas.microsoft.com/office/drawing/2014/main" id="{8B560D6E-B28E-4DDC-9FD1-5E5CAE8FF197}"/>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8" name="Texto 13">
          <a:extLst>
            <a:ext uri="{FF2B5EF4-FFF2-40B4-BE49-F238E27FC236}">
              <a16:creationId xmlns:a16="http://schemas.microsoft.com/office/drawing/2014/main" id="{89837813-CBD4-421D-8307-85369BBD4FCA}"/>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9" name="Texto 10">
          <a:extLst>
            <a:ext uri="{FF2B5EF4-FFF2-40B4-BE49-F238E27FC236}">
              <a16:creationId xmlns:a16="http://schemas.microsoft.com/office/drawing/2014/main" id="{6C7296AA-1D2A-431B-B2EF-4931CFDBCC85}"/>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80" name="Texto 13">
          <a:extLst>
            <a:ext uri="{FF2B5EF4-FFF2-40B4-BE49-F238E27FC236}">
              <a16:creationId xmlns:a16="http://schemas.microsoft.com/office/drawing/2014/main" id="{941E4951-9F6B-4EAB-A2B3-62659F855ADD}"/>
            </a:ext>
          </a:extLst>
        </xdr:cNvPr>
        <xdr:cNvSpPr txBox="1">
          <a:spLocks noChangeArrowheads="1"/>
        </xdr:cNvSpPr>
      </xdr:nvSpPr>
      <xdr:spPr bwMode="auto">
        <a:xfrm>
          <a:off x="13916025" y="101574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1" name="Texto 10">
          <a:extLst>
            <a:ext uri="{FF2B5EF4-FFF2-40B4-BE49-F238E27FC236}">
              <a16:creationId xmlns:a16="http://schemas.microsoft.com/office/drawing/2014/main" id="{5B8459FA-155C-4141-BC40-F11106A44E91}"/>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2" name="Texto 13">
          <a:extLst>
            <a:ext uri="{FF2B5EF4-FFF2-40B4-BE49-F238E27FC236}">
              <a16:creationId xmlns:a16="http://schemas.microsoft.com/office/drawing/2014/main" id="{40A5B276-E3AD-44B9-AF0B-F6E5433C4761}"/>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3" name="Texto 10">
          <a:extLst>
            <a:ext uri="{FF2B5EF4-FFF2-40B4-BE49-F238E27FC236}">
              <a16:creationId xmlns:a16="http://schemas.microsoft.com/office/drawing/2014/main" id="{3A3EC4B5-B79F-4B1B-BE7E-086696EE1B44}"/>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4" name="Texto 13">
          <a:extLst>
            <a:ext uri="{FF2B5EF4-FFF2-40B4-BE49-F238E27FC236}">
              <a16:creationId xmlns:a16="http://schemas.microsoft.com/office/drawing/2014/main" id="{CCBDA677-7FC9-4A35-86CC-74124AD3B218}"/>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5" name="Texto 10">
          <a:extLst>
            <a:ext uri="{FF2B5EF4-FFF2-40B4-BE49-F238E27FC236}">
              <a16:creationId xmlns:a16="http://schemas.microsoft.com/office/drawing/2014/main" id="{308BD5A8-A1F5-4D39-A6E8-F448F7D6F3A7}"/>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6" name="Texto 13">
          <a:extLst>
            <a:ext uri="{FF2B5EF4-FFF2-40B4-BE49-F238E27FC236}">
              <a16:creationId xmlns:a16="http://schemas.microsoft.com/office/drawing/2014/main" id="{4B7FBDA5-CC2A-4E4E-BF4E-71B6DCDAA884}"/>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7" name="Texto 10">
          <a:extLst>
            <a:ext uri="{FF2B5EF4-FFF2-40B4-BE49-F238E27FC236}">
              <a16:creationId xmlns:a16="http://schemas.microsoft.com/office/drawing/2014/main" id="{845CDF35-0BDB-469A-8840-FA53165405D2}"/>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8" name="Texto 13">
          <a:extLst>
            <a:ext uri="{FF2B5EF4-FFF2-40B4-BE49-F238E27FC236}">
              <a16:creationId xmlns:a16="http://schemas.microsoft.com/office/drawing/2014/main" id="{3FE7E112-F385-4F13-A3B6-81DD343C50CB}"/>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9" name="Texto 10">
          <a:extLst>
            <a:ext uri="{FF2B5EF4-FFF2-40B4-BE49-F238E27FC236}">
              <a16:creationId xmlns:a16="http://schemas.microsoft.com/office/drawing/2014/main" id="{BF02EE00-C0BF-43BC-96AF-1BB4CDF733ED}"/>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0" name="Texto 13">
          <a:extLst>
            <a:ext uri="{FF2B5EF4-FFF2-40B4-BE49-F238E27FC236}">
              <a16:creationId xmlns:a16="http://schemas.microsoft.com/office/drawing/2014/main" id="{C1885A45-D423-4579-BC36-E3081550C148}"/>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1" name="Texto 10">
          <a:extLst>
            <a:ext uri="{FF2B5EF4-FFF2-40B4-BE49-F238E27FC236}">
              <a16:creationId xmlns:a16="http://schemas.microsoft.com/office/drawing/2014/main" id="{0E0D3A02-A1AD-4D43-AC0A-4DEF01AE3DE3}"/>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2" name="Texto 13">
          <a:extLst>
            <a:ext uri="{FF2B5EF4-FFF2-40B4-BE49-F238E27FC236}">
              <a16:creationId xmlns:a16="http://schemas.microsoft.com/office/drawing/2014/main" id="{177D271C-10DC-4924-A697-5E67DA4E1130}"/>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3" name="Texto 10">
          <a:extLst>
            <a:ext uri="{FF2B5EF4-FFF2-40B4-BE49-F238E27FC236}">
              <a16:creationId xmlns:a16="http://schemas.microsoft.com/office/drawing/2014/main" id="{827C76DA-D2C7-41AC-879B-BC3CA37A3272}"/>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4" name="Texto 13">
          <a:extLst>
            <a:ext uri="{FF2B5EF4-FFF2-40B4-BE49-F238E27FC236}">
              <a16:creationId xmlns:a16="http://schemas.microsoft.com/office/drawing/2014/main" id="{E82A97C4-FB48-4B62-8971-30FEE74E073D}"/>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5" name="Texto 10">
          <a:extLst>
            <a:ext uri="{FF2B5EF4-FFF2-40B4-BE49-F238E27FC236}">
              <a16:creationId xmlns:a16="http://schemas.microsoft.com/office/drawing/2014/main" id="{567EB9A6-4A61-4F4C-9120-F7E7EC13CB46}"/>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6" name="Texto 13">
          <a:extLst>
            <a:ext uri="{FF2B5EF4-FFF2-40B4-BE49-F238E27FC236}">
              <a16:creationId xmlns:a16="http://schemas.microsoft.com/office/drawing/2014/main" id="{807AAEBB-730B-43FF-8DAC-578C71FE8421}"/>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7" name="Texto 10">
          <a:extLst>
            <a:ext uri="{FF2B5EF4-FFF2-40B4-BE49-F238E27FC236}">
              <a16:creationId xmlns:a16="http://schemas.microsoft.com/office/drawing/2014/main" id="{5845C8FB-90F5-4B60-86C5-49715C0FFF1A}"/>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8" name="Texto 13">
          <a:extLst>
            <a:ext uri="{FF2B5EF4-FFF2-40B4-BE49-F238E27FC236}">
              <a16:creationId xmlns:a16="http://schemas.microsoft.com/office/drawing/2014/main" id="{7CD4CD65-B5F0-48EC-8744-F7F44B401243}"/>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9" name="Texto 10">
          <a:extLst>
            <a:ext uri="{FF2B5EF4-FFF2-40B4-BE49-F238E27FC236}">
              <a16:creationId xmlns:a16="http://schemas.microsoft.com/office/drawing/2014/main" id="{93CBAE18-AC9E-4BF1-A7D2-5B262DE5034F}"/>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0" name="Texto 13">
          <a:extLst>
            <a:ext uri="{FF2B5EF4-FFF2-40B4-BE49-F238E27FC236}">
              <a16:creationId xmlns:a16="http://schemas.microsoft.com/office/drawing/2014/main" id="{CBB33BC3-AC26-455E-ACD2-75AA71934258}"/>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1" name="Texto 10">
          <a:extLst>
            <a:ext uri="{FF2B5EF4-FFF2-40B4-BE49-F238E27FC236}">
              <a16:creationId xmlns:a16="http://schemas.microsoft.com/office/drawing/2014/main" id="{4773ABB2-9EE8-4EB5-9A30-3DF347AEF5ED}"/>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2" name="Texto 13">
          <a:extLst>
            <a:ext uri="{FF2B5EF4-FFF2-40B4-BE49-F238E27FC236}">
              <a16:creationId xmlns:a16="http://schemas.microsoft.com/office/drawing/2014/main" id="{52AC430D-4B1B-4622-BE9C-AF0AB4258063}"/>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3" name="Texto 10">
          <a:extLst>
            <a:ext uri="{FF2B5EF4-FFF2-40B4-BE49-F238E27FC236}">
              <a16:creationId xmlns:a16="http://schemas.microsoft.com/office/drawing/2014/main" id="{481E80A8-B1AF-4E72-BF1F-7461C4C3225A}"/>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4" name="Texto 13">
          <a:extLst>
            <a:ext uri="{FF2B5EF4-FFF2-40B4-BE49-F238E27FC236}">
              <a16:creationId xmlns:a16="http://schemas.microsoft.com/office/drawing/2014/main" id="{A4BC2611-FF38-4214-8399-A56F0450130A}"/>
            </a:ext>
          </a:extLst>
        </xdr:cNvPr>
        <xdr:cNvSpPr txBox="1">
          <a:spLocks noChangeArrowheads="1"/>
        </xdr:cNvSpPr>
      </xdr:nvSpPr>
      <xdr:spPr bwMode="auto">
        <a:xfrm>
          <a:off x="13916025" y="108813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editAs="oneCell">
    <xdr:from>
      <xdr:col>7</xdr:col>
      <xdr:colOff>905933</xdr:colOff>
      <xdr:row>26</xdr:row>
      <xdr:rowOff>118533</xdr:rowOff>
    </xdr:from>
    <xdr:to>
      <xdr:col>8</xdr:col>
      <xdr:colOff>660400</xdr:colOff>
      <xdr:row>30</xdr:row>
      <xdr:rowOff>42333</xdr:rowOff>
    </xdr:to>
    <xdr:pic>
      <xdr:nvPicPr>
        <xdr:cNvPr id="105" name="Imagen 104">
          <a:extLst>
            <a:ext uri="{FF2B5EF4-FFF2-40B4-BE49-F238E27FC236}">
              <a16:creationId xmlns:a16="http://schemas.microsoft.com/office/drawing/2014/main" id="{C84E9E51-337E-4350-8F33-4837D091B02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093200" y="6129866"/>
          <a:ext cx="668867" cy="6688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800099</xdr:colOff>
      <xdr:row>0</xdr:row>
      <xdr:rowOff>99060</xdr:rowOff>
    </xdr:from>
    <xdr:to>
      <xdr:col>1</xdr:col>
      <xdr:colOff>1766947</xdr:colOff>
      <xdr:row>0</xdr:row>
      <xdr:rowOff>863574</xdr:rowOff>
    </xdr:to>
    <xdr:pic>
      <xdr:nvPicPr>
        <xdr:cNvPr id="2" name="Imagen 26">
          <a:extLst>
            <a:ext uri="{FF2B5EF4-FFF2-40B4-BE49-F238E27FC236}">
              <a16:creationId xmlns:a16="http://schemas.microsoft.com/office/drawing/2014/main" id="{DF3C44DB-4530-49A0-B111-1E7A47A49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79" y="99060"/>
          <a:ext cx="966848" cy="76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227754</xdr:colOff>
      <xdr:row>14</xdr:row>
      <xdr:rowOff>105834</xdr:rowOff>
    </xdr:from>
    <xdr:ext cx="7780020" cy="3467100"/>
    <xdr:graphicFrame macro="">
      <xdr:nvGraphicFramePr>
        <xdr:cNvPr id="3" name="Chart 2">
          <a:extLst>
            <a:ext uri="{FF2B5EF4-FFF2-40B4-BE49-F238E27FC236}">
              <a16:creationId xmlns:a16="http://schemas.microsoft.com/office/drawing/2014/main" id="{561481D9-651F-499E-BC48-086857DD7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653626</xdr:colOff>
      <xdr:row>14</xdr:row>
      <xdr:rowOff>39794</xdr:rowOff>
    </xdr:from>
    <xdr:ext cx="4223173" cy="3516207"/>
    <xdr:graphicFrame macro="">
      <xdr:nvGraphicFramePr>
        <xdr:cNvPr id="4" name="Chart 2">
          <a:extLst>
            <a:ext uri="{FF2B5EF4-FFF2-40B4-BE49-F238E27FC236}">
              <a16:creationId xmlns:a16="http://schemas.microsoft.com/office/drawing/2014/main" id="{C8FFC7A3-915B-4FE1-A90F-B61FB0FEB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8</xdr:col>
      <xdr:colOff>84667</xdr:colOff>
      <xdr:row>20</xdr:row>
      <xdr:rowOff>67734</xdr:rowOff>
    </xdr:from>
    <xdr:to>
      <xdr:col>10</xdr:col>
      <xdr:colOff>16932</xdr:colOff>
      <xdr:row>25</xdr:row>
      <xdr:rowOff>76200</xdr:rowOff>
    </xdr:to>
    <xdr:sp macro="" textlink="">
      <xdr:nvSpPr>
        <xdr:cNvPr id="5" name="Rectángulo: esquinas redondeadas 20">
          <a:extLst>
            <a:ext uri="{FF2B5EF4-FFF2-40B4-BE49-F238E27FC236}">
              <a16:creationId xmlns:a16="http://schemas.microsoft.com/office/drawing/2014/main" id="{C4146F49-5911-4F0E-A28C-ED523EAB85F0}"/>
            </a:ext>
          </a:extLst>
        </xdr:cNvPr>
        <xdr:cNvSpPr/>
      </xdr:nvSpPr>
      <xdr:spPr>
        <a:xfrm>
          <a:off x="9182947" y="4959774"/>
          <a:ext cx="1761065" cy="922866"/>
        </a:xfrm>
        <a:prstGeom prst="roundRect">
          <a:avLst>
            <a:gd name="adj" fmla="val 13183"/>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194734</xdr:colOff>
      <xdr:row>21</xdr:row>
      <xdr:rowOff>25401</xdr:rowOff>
    </xdr:from>
    <xdr:to>
      <xdr:col>9</xdr:col>
      <xdr:colOff>685800</xdr:colOff>
      <xdr:row>24</xdr:row>
      <xdr:rowOff>118534</xdr:rowOff>
    </xdr:to>
    <xdr:sp macro="" textlink="$O$12">
      <xdr:nvSpPr>
        <xdr:cNvPr id="6" name="CuadroTexto 5">
          <a:extLst>
            <a:ext uri="{FF2B5EF4-FFF2-40B4-BE49-F238E27FC236}">
              <a16:creationId xmlns:a16="http://schemas.microsoft.com/office/drawing/2014/main" id="{18A4C664-CA19-442D-86DE-58765EEEEC02}"/>
            </a:ext>
          </a:extLst>
        </xdr:cNvPr>
        <xdr:cNvSpPr txBox="1"/>
      </xdr:nvSpPr>
      <xdr:spPr>
        <a:xfrm>
          <a:off x="9293014" y="5100321"/>
          <a:ext cx="1405466" cy="64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5C049D7-C5BA-4326-9147-E8861B23E0A6}" type="TxLink">
            <a:rPr lang="en-US" sz="1600" b="1" i="0" u="none" strike="noStrike">
              <a:solidFill>
                <a:sysClr val="windowText" lastClr="000000"/>
              </a:solidFill>
              <a:latin typeface="Aptos" panose="020B0004020202020204" pitchFamily="34" charset="0"/>
              <a:ea typeface="Calibri"/>
              <a:cs typeface="Calibri"/>
            </a:rPr>
            <a:pPr algn="ctr"/>
            <a:t>NO CUMPLE</a:t>
          </a:fld>
          <a:endParaRPr lang="es-ES" sz="1600" b="1">
            <a:solidFill>
              <a:sysClr val="windowText" lastClr="000000"/>
            </a:solidFill>
            <a:latin typeface="Aptos" panose="020B0004020202020204" pitchFamily="34" charset="0"/>
            <a:ea typeface="Lato" panose="020F0502020204030203" pitchFamily="34" charset="0"/>
            <a:cs typeface="Lato" panose="020F0502020204030203" pitchFamily="34" charset="0"/>
          </a:endParaRPr>
        </a:p>
      </xdr:txBody>
    </xdr:sp>
    <xdr:clientData/>
  </xdr:twoCellAnchor>
  <xdr:twoCellAnchor editAs="oneCell">
    <xdr:from>
      <xdr:col>9</xdr:col>
      <xdr:colOff>253999</xdr:colOff>
      <xdr:row>26</xdr:row>
      <xdr:rowOff>160867</xdr:rowOff>
    </xdr:from>
    <xdr:to>
      <xdr:col>10</xdr:col>
      <xdr:colOff>93132</xdr:colOff>
      <xdr:row>30</xdr:row>
      <xdr:rowOff>169333</xdr:rowOff>
    </xdr:to>
    <xdr:pic>
      <xdr:nvPicPr>
        <xdr:cNvPr id="7" name="Imagen 6">
          <a:extLst>
            <a:ext uri="{FF2B5EF4-FFF2-40B4-BE49-F238E27FC236}">
              <a16:creationId xmlns:a16="http://schemas.microsoft.com/office/drawing/2014/main" id="{F811AFC2-0A70-4D21-9CEB-ECC8C853FF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70066" y="6172200"/>
          <a:ext cx="753533" cy="753533"/>
        </a:xfrm>
        <a:prstGeom prst="rect">
          <a:avLst/>
        </a:prstGeom>
      </xdr:spPr>
    </xdr:pic>
    <xdr:clientData/>
  </xdr:twoCellAnchor>
  <xdr:twoCellAnchor>
    <xdr:from>
      <xdr:col>8</xdr:col>
      <xdr:colOff>753534</xdr:colOff>
      <xdr:row>27</xdr:row>
      <xdr:rowOff>152400</xdr:rowOff>
    </xdr:from>
    <xdr:to>
      <xdr:col>9</xdr:col>
      <xdr:colOff>194733</xdr:colOff>
      <xdr:row>28</xdr:row>
      <xdr:rowOff>118533</xdr:rowOff>
    </xdr:to>
    <xdr:sp macro="" textlink="">
      <xdr:nvSpPr>
        <xdr:cNvPr id="8" name="Signo menos 7">
          <a:extLst>
            <a:ext uri="{FF2B5EF4-FFF2-40B4-BE49-F238E27FC236}">
              <a16:creationId xmlns:a16="http://schemas.microsoft.com/office/drawing/2014/main" id="{7F30D965-9D2C-4DC5-B87F-F145478E437D}"/>
            </a:ext>
          </a:extLst>
        </xdr:cNvPr>
        <xdr:cNvSpPr/>
      </xdr:nvSpPr>
      <xdr:spPr>
        <a:xfrm>
          <a:off x="9851814" y="6324600"/>
          <a:ext cx="355599" cy="149013"/>
        </a:xfrm>
        <a:prstGeom prst="mathMinus">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EC" sz="1100"/>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9" name="Texto 10">
          <a:extLst>
            <a:ext uri="{FF2B5EF4-FFF2-40B4-BE49-F238E27FC236}">
              <a16:creationId xmlns:a16="http://schemas.microsoft.com/office/drawing/2014/main" id="{C129C6D7-D22B-415B-BEAF-E8FE022E4D80}"/>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0" name="Texto 13">
          <a:extLst>
            <a:ext uri="{FF2B5EF4-FFF2-40B4-BE49-F238E27FC236}">
              <a16:creationId xmlns:a16="http://schemas.microsoft.com/office/drawing/2014/main" id="{E0391FE0-DE80-4B05-89B7-A41F64A6BBF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1" name="Texto 10">
          <a:extLst>
            <a:ext uri="{FF2B5EF4-FFF2-40B4-BE49-F238E27FC236}">
              <a16:creationId xmlns:a16="http://schemas.microsoft.com/office/drawing/2014/main" id="{DF6BABBB-C30E-441E-AB00-EE058C791AC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2" name="Texto 13">
          <a:extLst>
            <a:ext uri="{FF2B5EF4-FFF2-40B4-BE49-F238E27FC236}">
              <a16:creationId xmlns:a16="http://schemas.microsoft.com/office/drawing/2014/main" id="{3BBF2FE4-3619-426E-B86F-F227CC0D1BC6}"/>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3" name="Texto 10">
          <a:extLst>
            <a:ext uri="{FF2B5EF4-FFF2-40B4-BE49-F238E27FC236}">
              <a16:creationId xmlns:a16="http://schemas.microsoft.com/office/drawing/2014/main" id="{79E78D36-F854-44AC-B277-87AC276A070C}"/>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 name="Texto 13">
          <a:extLst>
            <a:ext uri="{FF2B5EF4-FFF2-40B4-BE49-F238E27FC236}">
              <a16:creationId xmlns:a16="http://schemas.microsoft.com/office/drawing/2014/main" id="{9862C784-A660-493C-AD16-26BC3FF5D82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 name="Texto 10">
          <a:extLst>
            <a:ext uri="{FF2B5EF4-FFF2-40B4-BE49-F238E27FC236}">
              <a16:creationId xmlns:a16="http://schemas.microsoft.com/office/drawing/2014/main" id="{A75582F3-5567-40E6-AF21-F37832B1FE6B}"/>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 name="Texto 13">
          <a:extLst>
            <a:ext uri="{FF2B5EF4-FFF2-40B4-BE49-F238E27FC236}">
              <a16:creationId xmlns:a16="http://schemas.microsoft.com/office/drawing/2014/main" id="{3C8A923B-68F9-488D-A38A-F9989F739C2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7" name="Texto 10">
          <a:extLst>
            <a:ext uri="{FF2B5EF4-FFF2-40B4-BE49-F238E27FC236}">
              <a16:creationId xmlns:a16="http://schemas.microsoft.com/office/drawing/2014/main" id="{31665E2F-0FCF-43F0-9F5D-A05DC3B02A33}"/>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8" name="Texto 13">
          <a:extLst>
            <a:ext uri="{FF2B5EF4-FFF2-40B4-BE49-F238E27FC236}">
              <a16:creationId xmlns:a16="http://schemas.microsoft.com/office/drawing/2014/main" id="{C3AAEEA3-4279-458C-B78D-756D2D2C079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9" name="Texto 10">
          <a:extLst>
            <a:ext uri="{FF2B5EF4-FFF2-40B4-BE49-F238E27FC236}">
              <a16:creationId xmlns:a16="http://schemas.microsoft.com/office/drawing/2014/main" id="{61DF32F7-D866-4B58-941B-D15C7D116E0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0" name="Texto 13">
          <a:extLst>
            <a:ext uri="{FF2B5EF4-FFF2-40B4-BE49-F238E27FC236}">
              <a16:creationId xmlns:a16="http://schemas.microsoft.com/office/drawing/2014/main" id="{2C8CC4F2-BB52-4955-8868-A71A05453E3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1" name="Texto 10">
          <a:extLst>
            <a:ext uri="{FF2B5EF4-FFF2-40B4-BE49-F238E27FC236}">
              <a16:creationId xmlns:a16="http://schemas.microsoft.com/office/drawing/2014/main" id="{E77DF0E4-E487-4CDB-87EE-5839144ED5C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2" name="Texto 13">
          <a:extLst>
            <a:ext uri="{FF2B5EF4-FFF2-40B4-BE49-F238E27FC236}">
              <a16:creationId xmlns:a16="http://schemas.microsoft.com/office/drawing/2014/main" id="{241B23E0-6F6D-46F3-95D8-5813967C5A7C}"/>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3" name="Texto 10">
          <a:extLst>
            <a:ext uri="{FF2B5EF4-FFF2-40B4-BE49-F238E27FC236}">
              <a16:creationId xmlns:a16="http://schemas.microsoft.com/office/drawing/2014/main" id="{FF42DC9F-D2EF-449E-A3DE-05584FAF8BC5}"/>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4" name="Texto 13">
          <a:extLst>
            <a:ext uri="{FF2B5EF4-FFF2-40B4-BE49-F238E27FC236}">
              <a16:creationId xmlns:a16="http://schemas.microsoft.com/office/drawing/2014/main" id="{08E3CA16-DBB5-476F-A257-3F827D09600C}"/>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5" name="Texto 10">
          <a:extLst>
            <a:ext uri="{FF2B5EF4-FFF2-40B4-BE49-F238E27FC236}">
              <a16:creationId xmlns:a16="http://schemas.microsoft.com/office/drawing/2014/main" id="{B13210ED-64B5-4F19-9031-05E510D8732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6" name="Texto 13">
          <a:extLst>
            <a:ext uri="{FF2B5EF4-FFF2-40B4-BE49-F238E27FC236}">
              <a16:creationId xmlns:a16="http://schemas.microsoft.com/office/drawing/2014/main" id="{91E90564-0EF3-443E-983A-C42617CE1FF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7" name="Texto 10">
          <a:extLst>
            <a:ext uri="{FF2B5EF4-FFF2-40B4-BE49-F238E27FC236}">
              <a16:creationId xmlns:a16="http://schemas.microsoft.com/office/drawing/2014/main" id="{A77A8E8B-C008-486F-A6D6-323E2EB3833D}"/>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8" name="Texto 13">
          <a:extLst>
            <a:ext uri="{FF2B5EF4-FFF2-40B4-BE49-F238E27FC236}">
              <a16:creationId xmlns:a16="http://schemas.microsoft.com/office/drawing/2014/main" id="{88E95D96-D4EE-4E02-A6AE-4C4AD707BC5B}"/>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9" name="Texto 10">
          <a:extLst>
            <a:ext uri="{FF2B5EF4-FFF2-40B4-BE49-F238E27FC236}">
              <a16:creationId xmlns:a16="http://schemas.microsoft.com/office/drawing/2014/main" id="{D98984E3-7B7C-4CEA-9E88-C0D0F38DCDF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0" name="Texto 13">
          <a:extLst>
            <a:ext uri="{FF2B5EF4-FFF2-40B4-BE49-F238E27FC236}">
              <a16:creationId xmlns:a16="http://schemas.microsoft.com/office/drawing/2014/main" id="{2685E74C-9302-4153-B07E-A8A2901802C7}"/>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1" name="Texto 10">
          <a:extLst>
            <a:ext uri="{FF2B5EF4-FFF2-40B4-BE49-F238E27FC236}">
              <a16:creationId xmlns:a16="http://schemas.microsoft.com/office/drawing/2014/main" id="{8691C47E-8DDA-41CB-A659-DD50C1FDC33F}"/>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2" name="Texto 13">
          <a:extLst>
            <a:ext uri="{FF2B5EF4-FFF2-40B4-BE49-F238E27FC236}">
              <a16:creationId xmlns:a16="http://schemas.microsoft.com/office/drawing/2014/main" id="{B7D672A9-3D2D-45B0-9CDE-FC692AF14A39}"/>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3" name="Texto 10">
          <a:extLst>
            <a:ext uri="{FF2B5EF4-FFF2-40B4-BE49-F238E27FC236}">
              <a16:creationId xmlns:a16="http://schemas.microsoft.com/office/drawing/2014/main" id="{AA60BF57-26C3-4F23-B9AE-CAB233DE987A}"/>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4" name="Texto 13">
          <a:extLst>
            <a:ext uri="{FF2B5EF4-FFF2-40B4-BE49-F238E27FC236}">
              <a16:creationId xmlns:a16="http://schemas.microsoft.com/office/drawing/2014/main" id="{BAB66746-4D71-439B-9B4D-9E60F582FB6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5" name="Texto 10">
          <a:extLst>
            <a:ext uri="{FF2B5EF4-FFF2-40B4-BE49-F238E27FC236}">
              <a16:creationId xmlns:a16="http://schemas.microsoft.com/office/drawing/2014/main" id="{0E1B7438-E1B7-443D-B93E-773ED611B275}"/>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6" name="Texto 13">
          <a:extLst>
            <a:ext uri="{FF2B5EF4-FFF2-40B4-BE49-F238E27FC236}">
              <a16:creationId xmlns:a16="http://schemas.microsoft.com/office/drawing/2014/main" id="{C1AA66B6-228A-4E79-AE81-67DA241EF731}"/>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7" name="Texto 10">
          <a:extLst>
            <a:ext uri="{FF2B5EF4-FFF2-40B4-BE49-F238E27FC236}">
              <a16:creationId xmlns:a16="http://schemas.microsoft.com/office/drawing/2014/main" id="{7287BEE2-8FE2-4DB9-BCDB-F2B37E175A60}"/>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8" name="Texto 13">
          <a:extLst>
            <a:ext uri="{FF2B5EF4-FFF2-40B4-BE49-F238E27FC236}">
              <a16:creationId xmlns:a16="http://schemas.microsoft.com/office/drawing/2014/main" id="{A3612401-9C23-414E-B13F-2F39FEFBF528}"/>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9" name="Texto 10">
          <a:extLst>
            <a:ext uri="{FF2B5EF4-FFF2-40B4-BE49-F238E27FC236}">
              <a16:creationId xmlns:a16="http://schemas.microsoft.com/office/drawing/2014/main" id="{A0D196AB-1BD5-4BC7-A172-3F0D734F99DD}"/>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0" name="Texto 13">
          <a:extLst>
            <a:ext uri="{FF2B5EF4-FFF2-40B4-BE49-F238E27FC236}">
              <a16:creationId xmlns:a16="http://schemas.microsoft.com/office/drawing/2014/main" id="{B1B842B0-FF71-4632-B950-09BFEAEF0315}"/>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1" name="Texto 10">
          <a:extLst>
            <a:ext uri="{FF2B5EF4-FFF2-40B4-BE49-F238E27FC236}">
              <a16:creationId xmlns:a16="http://schemas.microsoft.com/office/drawing/2014/main" id="{E09B60F6-AA0A-4D3E-8819-39C043865C2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2" name="Texto 13">
          <a:extLst>
            <a:ext uri="{FF2B5EF4-FFF2-40B4-BE49-F238E27FC236}">
              <a16:creationId xmlns:a16="http://schemas.microsoft.com/office/drawing/2014/main" id="{F189A462-CBEA-4421-8621-8E8E63FFF68C}"/>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3" name="Texto 10">
          <a:extLst>
            <a:ext uri="{FF2B5EF4-FFF2-40B4-BE49-F238E27FC236}">
              <a16:creationId xmlns:a16="http://schemas.microsoft.com/office/drawing/2014/main" id="{E2003BE1-9C96-4BCB-9063-D2DA2E022D4A}"/>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4" name="Texto 13">
          <a:extLst>
            <a:ext uri="{FF2B5EF4-FFF2-40B4-BE49-F238E27FC236}">
              <a16:creationId xmlns:a16="http://schemas.microsoft.com/office/drawing/2014/main" id="{B7512848-0DC3-4315-A902-DAEFE809F62A}"/>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5" name="Texto 10">
          <a:extLst>
            <a:ext uri="{FF2B5EF4-FFF2-40B4-BE49-F238E27FC236}">
              <a16:creationId xmlns:a16="http://schemas.microsoft.com/office/drawing/2014/main" id="{55D22A07-5835-4235-AC3D-805686F87235}"/>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6" name="Texto 13">
          <a:extLst>
            <a:ext uri="{FF2B5EF4-FFF2-40B4-BE49-F238E27FC236}">
              <a16:creationId xmlns:a16="http://schemas.microsoft.com/office/drawing/2014/main" id="{D11F3B00-D7CD-423E-898E-330A0593636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7" name="Texto 10">
          <a:extLst>
            <a:ext uri="{FF2B5EF4-FFF2-40B4-BE49-F238E27FC236}">
              <a16:creationId xmlns:a16="http://schemas.microsoft.com/office/drawing/2014/main" id="{05C15F49-4AAB-41F3-A5B9-2105B0B319E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8" name="Texto 13">
          <a:extLst>
            <a:ext uri="{FF2B5EF4-FFF2-40B4-BE49-F238E27FC236}">
              <a16:creationId xmlns:a16="http://schemas.microsoft.com/office/drawing/2014/main" id="{0AB5883C-0D6E-4EE0-AC2C-A6C1ED06704D}"/>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9" name="Texto 10">
          <a:extLst>
            <a:ext uri="{FF2B5EF4-FFF2-40B4-BE49-F238E27FC236}">
              <a16:creationId xmlns:a16="http://schemas.microsoft.com/office/drawing/2014/main" id="{C8B41650-C665-418C-AEAB-B33175B37477}"/>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0" name="Texto 13">
          <a:extLst>
            <a:ext uri="{FF2B5EF4-FFF2-40B4-BE49-F238E27FC236}">
              <a16:creationId xmlns:a16="http://schemas.microsoft.com/office/drawing/2014/main" id="{57ACD577-3A57-4175-8ECE-B19B942F369E}"/>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1" name="Texto 10">
          <a:extLst>
            <a:ext uri="{FF2B5EF4-FFF2-40B4-BE49-F238E27FC236}">
              <a16:creationId xmlns:a16="http://schemas.microsoft.com/office/drawing/2014/main" id="{8787EF20-A023-4AEE-9DC0-71E57077E418}"/>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2" name="Texto 13">
          <a:extLst>
            <a:ext uri="{FF2B5EF4-FFF2-40B4-BE49-F238E27FC236}">
              <a16:creationId xmlns:a16="http://schemas.microsoft.com/office/drawing/2014/main" id="{CA4870D8-460D-4A1E-A4EB-9CA6C997C1A7}"/>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3" name="Texto 10">
          <a:extLst>
            <a:ext uri="{FF2B5EF4-FFF2-40B4-BE49-F238E27FC236}">
              <a16:creationId xmlns:a16="http://schemas.microsoft.com/office/drawing/2014/main" id="{2050B4F7-6316-44E1-9F33-3132260A0E9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4" name="Texto 13">
          <a:extLst>
            <a:ext uri="{FF2B5EF4-FFF2-40B4-BE49-F238E27FC236}">
              <a16:creationId xmlns:a16="http://schemas.microsoft.com/office/drawing/2014/main" id="{DDFD980F-B9C1-40E5-8D06-18526B65C7A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5" name="Texto 10">
          <a:extLst>
            <a:ext uri="{FF2B5EF4-FFF2-40B4-BE49-F238E27FC236}">
              <a16:creationId xmlns:a16="http://schemas.microsoft.com/office/drawing/2014/main" id="{0F82AF66-F880-4AB2-8D39-E2DBB6A24EC0}"/>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6" name="Texto 13">
          <a:extLst>
            <a:ext uri="{FF2B5EF4-FFF2-40B4-BE49-F238E27FC236}">
              <a16:creationId xmlns:a16="http://schemas.microsoft.com/office/drawing/2014/main" id="{880DA691-D23B-4C03-97C6-8F8E1A5D74CC}"/>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7" name="Texto 10">
          <a:extLst>
            <a:ext uri="{FF2B5EF4-FFF2-40B4-BE49-F238E27FC236}">
              <a16:creationId xmlns:a16="http://schemas.microsoft.com/office/drawing/2014/main" id="{91D1F8E5-7F8F-4550-94C7-933C1ED5E3CC}"/>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8" name="Texto 13">
          <a:extLst>
            <a:ext uri="{FF2B5EF4-FFF2-40B4-BE49-F238E27FC236}">
              <a16:creationId xmlns:a16="http://schemas.microsoft.com/office/drawing/2014/main" id="{60998B07-CB33-4A8D-A215-ABCCE77243F2}"/>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9" name="Texto 10">
          <a:extLst>
            <a:ext uri="{FF2B5EF4-FFF2-40B4-BE49-F238E27FC236}">
              <a16:creationId xmlns:a16="http://schemas.microsoft.com/office/drawing/2014/main" id="{2D97873A-306A-4E8D-B3C3-023C73E9BA3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0" name="Texto 13">
          <a:extLst>
            <a:ext uri="{FF2B5EF4-FFF2-40B4-BE49-F238E27FC236}">
              <a16:creationId xmlns:a16="http://schemas.microsoft.com/office/drawing/2014/main" id="{3FB388C3-DFEE-4D5F-ABDA-4743DA532AF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1" name="Texto 10">
          <a:extLst>
            <a:ext uri="{FF2B5EF4-FFF2-40B4-BE49-F238E27FC236}">
              <a16:creationId xmlns:a16="http://schemas.microsoft.com/office/drawing/2014/main" id="{95446D28-A4AD-4E86-A9DF-B2FFA050D940}"/>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2" name="Texto 13">
          <a:extLst>
            <a:ext uri="{FF2B5EF4-FFF2-40B4-BE49-F238E27FC236}">
              <a16:creationId xmlns:a16="http://schemas.microsoft.com/office/drawing/2014/main" id="{E08083E4-7E65-4FE1-A837-4FEE4C1C3BE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3" name="Texto 10">
          <a:extLst>
            <a:ext uri="{FF2B5EF4-FFF2-40B4-BE49-F238E27FC236}">
              <a16:creationId xmlns:a16="http://schemas.microsoft.com/office/drawing/2014/main" id="{E9B4B77A-8F25-4DD5-9328-19F15991D4F0}"/>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4" name="Texto 13">
          <a:extLst>
            <a:ext uri="{FF2B5EF4-FFF2-40B4-BE49-F238E27FC236}">
              <a16:creationId xmlns:a16="http://schemas.microsoft.com/office/drawing/2014/main" id="{D8880E5A-3844-4986-BF9D-26415EC6DB0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5" name="Texto 10">
          <a:extLst>
            <a:ext uri="{FF2B5EF4-FFF2-40B4-BE49-F238E27FC236}">
              <a16:creationId xmlns:a16="http://schemas.microsoft.com/office/drawing/2014/main" id="{840F712D-C7E5-49F1-8904-F220DE7AD476}"/>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6" name="Texto 13">
          <a:extLst>
            <a:ext uri="{FF2B5EF4-FFF2-40B4-BE49-F238E27FC236}">
              <a16:creationId xmlns:a16="http://schemas.microsoft.com/office/drawing/2014/main" id="{75C67691-8A3A-4F2B-85A3-AAC13BB79BC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7" name="Texto 10">
          <a:extLst>
            <a:ext uri="{FF2B5EF4-FFF2-40B4-BE49-F238E27FC236}">
              <a16:creationId xmlns:a16="http://schemas.microsoft.com/office/drawing/2014/main" id="{5CAFC79A-5878-4751-B1DD-4D8955513CB4}"/>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8" name="Texto 13">
          <a:extLst>
            <a:ext uri="{FF2B5EF4-FFF2-40B4-BE49-F238E27FC236}">
              <a16:creationId xmlns:a16="http://schemas.microsoft.com/office/drawing/2014/main" id="{272ECD34-D410-4429-8537-CB09E6416FCB}"/>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9" name="Texto 10">
          <a:extLst>
            <a:ext uri="{FF2B5EF4-FFF2-40B4-BE49-F238E27FC236}">
              <a16:creationId xmlns:a16="http://schemas.microsoft.com/office/drawing/2014/main" id="{21D251E5-B4ED-4372-9FB3-B2DBD6AD1CDC}"/>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0" name="Texto 13">
          <a:extLst>
            <a:ext uri="{FF2B5EF4-FFF2-40B4-BE49-F238E27FC236}">
              <a16:creationId xmlns:a16="http://schemas.microsoft.com/office/drawing/2014/main" id="{6097BEA1-F3F5-42ED-9D5E-113C9EDC1C24}"/>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1" name="Texto 10">
          <a:extLst>
            <a:ext uri="{FF2B5EF4-FFF2-40B4-BE49-F238E27FC236}">
              <a16:creationId xmlns:a16="http://schemas.microsoft.com/office/drawing/2014/main" id="{50FC65A6-6822-4DC6-880F-8160BC675307}"/>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2" name="Texto 13">
          <a:extLst>
            <a:ext uri="{FF2B5EF4-FFF2-40B4-BE49-F238E27FC236}">
              <a16:creationId xmlns:a16="http://schemas.microsoft.com/office/drawing/2014/main" id="{16E78209-0FA6-4DDE-8312-E259C89AFD74}"/>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3" name="Texto 10">
          <a:extLst>
            <a:ext uri="{FF2B5EF4-FFF2-40B4-BE49-F238E27FC236}">
              <a16:creationId xmlns:a16="http://schemas.microsoft.com/office/drawing/2014/main" id="{0E3A2157-D18B-42D8-8EC2-15CDD6AB550E}"/>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4" name="Texto 13">
          <a:extLst>
            <a:ext uri="{FF2B5EF4-FFF2-40B4-BE49-F238E27FC236}">
              <a16:creationId xmlns:a16="http://schemas.microsoft.com/office/drawing/2014/main" id="{FA3811C7-B41E-4AE5-B79B-BDF8BB8B88D8}"/>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5" name="Texto 10">
          <a:extLst>
            <a:ext uri="{FF2B5EF4-FFF2-40B4-BE49-F238E27FC236}">
              <a16:creationId xmlns:a16="http://schemas.microsoft.com/office/drawing/2014/main" id="{1D224B07-C9F9-4434-9AA1-94091874C26B}"/>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6" name="Texto 13">
          <a:extLst>
            <a:ext uri="{FF2B5EF4-FFF2-40B4-BE49-F238E27FC236}">
              <a16:creationId xmlns:a16="http://schemas.microsoft.com/office/drawing/2014/main" id="{5068C8EF-8FD7-4777-A405-3E474C7C5B87}"/>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7" name="Texto 10">
          <a:extLst>
            <a:ext uri="{FF2B5EF4-FFF2-40B4-BE49-F238E27FC236}">
              <a16:creationId xmlns:a16="http://schemas.microsoft.com/office/drawing/2014/main" id="{A60052FB-5BCD-4F42-9C47-100FAC346DB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8" name="Texto 13">
          <a:extLst>
            <a:ext uri="{FF2B5EF4-FFF2-40B4-BE49-F238E27FC236}">
              <a16:creationId xmlns:a16="http://schemas.microsoft.com/office/drawing/2014/main" id="{CFD85EAA-837B-461A-999D-F65B9BE54C0F}"/>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9" name="Texto 10">
          <a:extLst>
            <a:ext uri="{FF2B5EF4-FFF2-40B4-BE49-F238E27FC236}">
              <a16:creationId xmlns:a16="http://schemas.microsoft.com/office/drawing/2014/main" id="{80B968C7-452E-498D-A82C-C9E306744FE3}"/>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80" name="Texto 13">
          <a:extLst>
            <a:ext uri="{FF2B5EF4-FFF2-40B4-BE49-F238E27FC236}">
              <a16:creationId xmlns:a16="http://schemas.microsoft.com/office/drawing/2014/main" id="{09421AD4-E56B-4CAB-B132-185DE894495B}"/>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1" name="Texto 10">
          <a:extLst>
            <a:ext uri="{FF2B5EF4-FFF2-40B4-BE49-F238E27FC236}">
              <a16:creationId xmlns:a16="http://schemas.microsoft.com/office/drawing/2014/main" id="{C48D163E-CB4A-4433-9F8D-8D5B42628D8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2" name="Texto 13">
          <a:extLst>
            <a:ext uri="{FF2B5EF4-FFF2-40B4-BE49-F238E27FC236}">
              <a16:creationId xmlns:a16="http://schemas.microsoft.com/office/drawing/2014/main" id="{B108EAA5-271E-4734-AFEB-BD4E1D994FC3}"/>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3" name="Texto 10">
          <a:extLst>
            <a:ext uri="{FF2B5EF4-FFF2-40B4-BE49-F238E27FC236}">
              <a16:creationId xmlns:a16="http://schemas.microsoft.com/office/drawing/2014/main" id="{640BBDB2-ACCD-4471-9BFC-F87217FF6EA9}"/>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4" name="Texto 13">
          <a:extLst>
            <a:ext uri="{FF2B5EF4-FFF2-40B4-BE49-F238E27FC236}">
              <a16:creationId xmlns:a16="http://schemas.microsoft.com/office/drawing/2014/main" id="{64D8CFD3-2876-44F4-B51C-9AD530808DD7}"/>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5" name="Texto 10">
          <a:extLst>
            <a:ext uri="{FF2B5EF4-FFF2-40B4-BE49-F238E27FC236}">
              <a16:creationId xmlns:a16="http://schemas.microsoft.com/office/drawing/2014/main" id="{2A12C38B-5907-405A-A1F5-0C7499B5BC3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6" name="Texto 13">
          <a:extLst>
            <a:ext uri="{FF2B5EF4-FFF2-40B4-BE49-F238E27FC236}">
              <a16:creationId xmlns:a16="http://schemas.microsoft.com/office/drawing/2014/main" id="{FD57C892-269B-4389-8448-E67E3F7D281A}"/>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7" name="Texto 10">
          <a:extLst>
            <a:ext uri="{FF2B5EF4-FFF2-40B4-BE49-F238E27FC236}">
              <a16:creationId xmlns:a16="http://schemas.microsoft.com/office/drawing/2014/main" id="{88503AE5-EF03-4D39-81FD-E46D37656A4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8" name="Texto 13">
          <a:extLst>
            <a:ext uri="{FF2B5EF4-FFF2-40B4-BE49-F238E27FC236}">
              <a16:creationId xmlns:a16="http://schemas.microsoft.com/office/drawing/2014/main" id="{66F94E8B-C629-44D6-BA1C-3DB7F3A1BD6D}"/>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9" name="Texto 10">
          <a:extLst>
            <a:ext uri="{FF2B5EF4-FFF2-40B4-BE49-F238E27FC236}">
              <a16:creationId xmlns:a16="http://schemas.microsoft.com/office/drawing/2014/main" id="{01544813-7583-474C-9759-20E9FCCAA1F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0" name="Texto 13">
          <a:extLst>
            <a:ext uri="{FF2B5EF4-FFF2-40B4-BE49-F238E27FC236}">
              <a16:creationId xmlns:a16="http://schemas.microsoft.com/office/drawing/2014/main" id="{78899A37-2101-454A-BC82-DE8B2499130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1" name="Texto 10">
          <a:extLst>
            <a:ext uri="{FF2B5EF4-FFF2-40B4-BE49-F238E27FC236}">
              <a16:creationId xmlns:a16="http://schemas.microsoft.com/office/drawing/2014/main" id="{FCB784FF-1B94-44B1-8EA8-E1AEA2CC0101}"/>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2" name="Texto 13">
          <a:extLst>
            <a:ext uri="{FF2B5EF4-FFF2-40B4-BE49-F238E27FC236}">
              <a16:creationId xmlns:a16="http://schemas.microsoft.com/office/drawing/2014/main" id="{E5572F12-A74E-4B9E-A27F-3B3783593C1E}"/>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3" name="Texto 10">
          <a:extLst>
            <a:ext uri="{FF2B5EF4-FFF2-40B4-BE49-F238E27FC236}">
              <a16:creationId xmlns:a16="http://schemas.microsoft.com/office/drawing/2014/main" id="{D4E73151-9D71-408B-AD98-97356B950B6F}"/>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4" name="Texto 13">
          <a:extLst>
            <a:ext uri="{FF2B5EF4-FFF2-40B4-BE49-F238E27FC236}">
              <a16:creationId xmlns:a16="http://schemas.microsoft.com/office/drawing/2014/main" id="{4DF69114-3FC5-449F-9274-B14E4F2D830E}"/>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5" name="Texto 10">
          <a:extLst>
            <a:ext uri="{FF2B5EF4-FFF2-40B4-BE49-F238E27FC236}">
              <a16:creationId xmlns:a16="http://schemas.microsoft.com/office/drawing/2014/main" id="{37435F01-1748-4577-B10C-4373C793A04C}"/>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6" name="Texto 13">
          <a:extLst>
            <a:ext uri="{FF2B5EF4-FFF2-40B4-BE49-F238E27FC236}">
              <a16:creationId xmlns:a16="http://schemas.microsoft.com/office/drawing/2014/main" id="{F07328AF-0A31-4BF1-9AFD-C468CDB4369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7" name="Texto 10">
          <a:extLst>
            <a:ext uri="{FF2B5EF4-FFF2-40B4-BE49-F238E27FC236}">
              <a16:creationId xmlns:a16="http://schemas.microsoft.com/office/drawing/2014/main" id="{F1EFCF36-35CD-4C0C-854A-4455A6FAD672}"/>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8" name="Texto 13">
          <a:extLst>
            <a:ext uri="{FF2B5EF4-FFF2-40B4-BE49-F238E27FC236}">
              <a16:creationId xmlns:a16="http://schemas.microsoft.com/office/drawing/2014/main" id="{53033D47-4B86-4A42-A253-511DCADFAC19}"/>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9" name="Texto 10">
          <a:extLst>
            <a:ext uri="{FF2B5EF4-FFF2-40B4-BE49-F238E27FC236}">
              <a16:creationId xmlns:a16="http://schemas.microsoft.com/office/drawing/2014/main" id="{2E56E038-0E7C-4DDE-B2DD-BAA7A7A8FA21}"/>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0" name="Texto 13">
          <a:extLst>
            <a:ext uri="{FF2B5EF4-FFF2-40B4-BE49-F238E27FC236}">
              <a16:creationId xmlns:a16="http://schemas.microsoft.com/office/drawing/2014/main" id="{B2390F61-477F-44BE-A8BC-90BBFC707A50}"/>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1" name="Texto 10">
          <a:extLst>
            <a:ext uri="{FF2B5EF4-FFF2-40B4-BE49-F238E27FC236}">
              <a16:creationId xmlns:a16="http://schemas.microsoft.com/office/drawing/2014/main" id="{37C17616-DF23-4CE4-A9CF-A64949BF5D7C}"/>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2" name="Texto 13">
          <a:extLst>
            <a:ext uri="{FF2B5EF4-FFF2-40B4-BE49-F238E27FC236}">
              <a16:creationId xmlns:a16="http://schemas.microsoft.com/office/drawing/2014/main" id="{A2A4EB81-4FBE-4FCF-B7E1-6DBBB22CA246}"/>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3" name="Texto 10">
          <a:extLst>
            <a:ext uri="{FF2B5EF4-FFF2-40B4-BE49-F238E27FC236}">
              <a16:creationId xmlns:a16="http://schemas.microsoft.com/office/drawing/2014/main" id="{7FF38A57-B259-49C9-9DEB-838BA88E6D8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4" name="Texto 13">
          <a:extLst>
            <a:ext uri="{FF2B5EF4-FFF2-40B4-BE49-F238E27FC236}">
              <a16:creationId xmlns:a16="http://schemas.microsoft.com/office/drawing/2014/main" id="{688F4B90-88A2-4A54-9AE7-A01DACB8895A}"/>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editAs="oneCell">
    <xdr:from>
      <xdr:col>7</xdr:col>
      <xdr:colOff>905933</xdr:colOff>
      <xdr:row>26</xdr:row>
      <xdr:rowOff>118533</xdr:rowOff>
    </xdr:from>
    <xdr:to>
      <xdr:col>8</xdr:col>
      <xdr:colOff>660400</xdr:colOff>
      <xdr:row>30</xdr:row>
      <xdr:rowOff>42333</xdr:rowOff>
    </xdr:to>
    <xdr:pic>
      <xdr:nvPicPr>
        <xdr:cNvPr id="105" name="Imagen 104">
          <a:extLst>
            <a:ext uri="{FF2B5EF4-FFF2-40B4-BE49-F238E27FC236}">
              <a16:creationId xmlns:a16="http://schemas.microsoft.com/office/drawing/2014/main" id="{F7797730-5477-42B3-8382-B0CA1FC8DDF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093200" y="6129866"/>
          <a:ext cx="668867" cy="668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800099</xdr:colOff>
      <xdr:row>0</xdr:row>
      <xdr:rowOff>99060</xdr:rowOff>
    </xdr:from>
    <xdr:to>
      <xdr:col>1</xdr:col>
      <xdr:colOff>1766947</xdr:colOff>
      <xdr:row>0</xdr:row>
      <xdr:rowOff>863574</xdr:rowOff>
    </xdr:to>
    <xdr:pic>
      <xdr:nvPicPr>
        <xdr:cNvPr id="2" name="Imagen 26">
          <a:extLst>
            <a:ext uri="{FF2B5EF4-FFF2-40B4-BE49-F238E27FC236}">
              <a16:creationId xmlns:a16="http://schemas.microsoft.com/office/drawing/2014/main" id="{66C3CA8E-3A77-434A-8C8C-FE61A0100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79" y="99060"/>
          <a:ext cx="966848" cy="76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227754</xdr:colOff>
      <xdr:row>14</xdr:row>
      <xdr:rowOff>105834</xdr:rowOff>
    </xdr:from>
    <xdr:ext cx="7780020" cy="3467100"/>
    <xdr:graphicFrame macro="">
      <xdr:nvGraphicFramePr>
        <xdr:cNvPr id="3" name="Chart 2">
          <a:extLst>
            <a:ext uri="{FF2B5EF4-FFF2-40B4-BE49-F238E27FC236}">
              <a16:creationId xmlns:a16="http://schemas.microsoft.com/office/drawing/2014/main" id="{780674B2-3BA0-40A9-9E34-9E64112C2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653626</xdr:colOff>
      <xdr:row>14</xdr:row>
      <xdr:rowOff>39794</xdr:rowOff>
    </xdr:from>
    <xdr:ext cx="4223173" cy="3516207"/>
    <xdr:graphicFrame macro="">
      <xdr:nvGraphicFramePr>
        <xdr:cNvPr id="4" name="Chart 2">
          <a:extLst>
            <a:ext uri="{FF2B5EF4-FFF2-40B4-BE49-F238E27FC236}">
              <a16:creationId xmlns:a16="http://schemas.microsoft.com/office/drawing/2014/main" id="{4EE790B3-8654-4886-A920-BD0331DBC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8</xdr:col>
      <xdr:colOff>84667</xdr:colOff>
      <xdr:row>20</xdr:row>
      <xdr:rowOff>67734</xdr:rowOff>
    </xdr:from>
    <xdr:to>
      <xdr:col>10</xdr:col>
      <xdr:colOff>16932</xdr:colOff>
      <xdr:row>25</xdr:row>
      <xdr:rowOff>76200</xdr:rowOff>
    </xdr:to>
    <xdr:sp macro="" textlink="">
      <xdr:nvSpPr>
        <xdr:cNvPr id="5" name="Rectángulo: esquinas redondeadas 20">
          <a:extLst>
            <a:ext uri="{FF2B5EF4-FFF2-40B4-BE49-F238E27FC236}">
              <a16:creationId xmlns:a16="http://schemas.microsoft.com/office/drawing/2014/main" id="{E2F2197D-99B3-4D50-ACF1-C3DB69AB32D2}"/>
            </a:ext>
          </a:extLst>
        </xdr:cNvPr>
        <xdr:cNvSpPr/>
      </xdr:nvSpPr>
      <xdr:spPr>
        <a:xfrm>
          <a:off x="9182947" y="4959774"/>
          <a:ext cx="1761065" cy="922866"/>
        </a:xfrm>
        <a:prstGeom prst="roundRect">
          <a:avLst>
            <a:gd name="adj" fmla="val 13183"/>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194734</xdr:colOff>
      <xdr:row>21</xdr:row>
      <xdr:rowOff>25401</xdr:rowOff>
    </xdr:from>
    <xdr:to>
      <xdr:col>9</xdr:col>
      <xdr:colOff>685800</xdr:colOff>
      <xdr:row>24</xdr:row>
      <xdr:rowOff>118534</xdr:rowOff>
    </xdr:to>
    <xdr:sp macro="" textlink="$O$12">
      <xdr:nvSpPr>
        <xdr:cNvPr id="6" name="CuadroTexto 5">
          <a:extLst>
            <a:ext uri="{FF2B5EF4-FFF2-40B4-BE49-F238E27FC236}">
              <a16:creationId xmlns:a16="http://schemas.microsoft.com/office/drawing/2014/main" id="{2E4F1F95-2458-4AA4-9777-AA14ABF27445}"/>
            </a:ext>
          </a:extLst>
        </xdr:cNvPr>
        <xdr:cNvSpPr txBox="1"/>
      </xdr:nvSpPr>
      <xdr:spPr>
        <a:xfrm>
          <a:off x="9293014" y="5100321"/>
          <a:ext cx="1405466" cy="64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5C049D7-C5BA-4326-9147-E8861B23E0A6}" type="TxLink">
            <a:rPr lang="en-US" sz="1600" b="1" i="0" u="none" strike="noStrike">
              <a:solidFill>
                <a:sysClr val="windowText" lastClr="000000"/>
              </a:solidFill>
              <a:latin typeface="Aptos" panose="020B0004020202020204" pitchFamily="34" charset="0"/>
              <a:ea typeface="Calibri"/>
              <a:cs typeface="Calibri"/>
            </a:rPr>
            <a:pPr algn="ctr"/>
            <a:t>CUMPLE</a:t>
          </a:fld>
          <a:endParaRPr lang="es-ES" sz="1600" b="1">
            <a:solidFill>
              <a:sysClr val="windowText" lastClr="000000"/>
            </a:solidFill>
            <a:latin typeface="Aptos" panose="020B0004020202020204" pitchFamily="34" charset="0"/>
            <a:ea typeface="Lato" panose="020F0502020204030203" pitchFamily="34" charset="0"/>
            <a:cs typeface="Lato" panose="020F0502020204030203" pitchFamily="34" charset="0"/>
          </a:endParaRPr>
        </a:p>
      </xdr:txBody>
    </xdr:sp>
    <xdr:clientData/>
  </xdr:twoCellAnchor>
  <xdr:twoCellAnchor editAs="oneCell">
    <xdr:from>
      <xdr:col>9</xdr:col>
      <xdr:colOff>253999</xdr:colOff>
      <xdr:row>26</xdr:row>
      <xdr:rowOff>160867</xdr:rowOff>
    </xdr:from>
    <xdr:to>
      <xdr:col>10</xdr:col>
      <xdr:colOff>93132</xdr:colOff>
      <xdr:row>30</xdr:row>
      <xdr:rowOff>169333</xdr:rowOff>
    </xdr:to>
    <xdr:pic>
      <xdr:nvPicPr>
        <xdr:cNvPr id="7" name="Imagen 6">
          <a:extLst>
            <a:ext uri="{FF2B5EF4-FFF2-40B4-BE49-F238E27FC236}">
              <a16:creationId xmlns:a16="http://schemas.microsoft.com/office/drawing/2014/main" id="{C716197D-1A9A-41DC-A067-0ECA54A1E2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70066" y="6172200"/>
          <a:ext cx="753533" cy="753533"/>
        </a:xfrm>
        <a:prstGeom prst="rect">
          <a:avLst/>
        </a:prstGeom>
      </xdr:spPr>
    </xdr:pic>
    <xdr:clientData/>
  </xdr:twoCellAnchor>
  <xdr:twoCellAnchor>
    <xdr:from>
      <xdr:col>8</xdr:col>
      <xdr:colOff>753534</xdr:colOff>
      <xdr:row>27</xdr:row>
      <xdr:rowOff>152400</xdr:rowOff>
    </xdr:from>
    <xdr:to>
      <xdr:col>9</xdr:col>
      <xdr:colOff>194733</xdr:colOff>
      <xdr:row>28</xdr:row>
      <xdr:rowOff>118533</xdr:rowOff>
    </xdr:to>
    <xdr:sp macro="" textlink="">
      <xdr:nvSpPr>
        <xdr:cNvPr id="8" name="Signo menos 7">
          <a:extLst>
            <a:ext uri="{FF2B5EF4-FFF2-40B4-BE49-F238E27FC236}">
              <a16:creationId xmlns:a16="http://schemas.microsoft.com/office/drawing/2014/main" id="{7ABB4D7B-7FBB-4BC6-8706-E3814B0241E4}"/>
            </a:ext>
          </a:extLst>
        </xdr:cNvPr>
        <xdr:cNvSpPr/>
      </xdr:nvSpPr>
      <xdr:spPr>
        <a:xfrm>
          <a:off x="9851814" y="6324600"/>
          <a:ext cx="355599" cy="149013"/>
        </a:xfrm>
        <a:prstGeom prst="mathMinus">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EC" sz="1100"/>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9" name="Texto 10">
          <a:extLst>
            <a:ext uri="{FF2B5EF4-FFF2-40B4-BE49-F238E27FC236}">
              <a16:creationId xmlns:a16="http://schemas.microsoft.com/office/drawing/2014/main" id="{F1CF9C4A-CF1D-4F49-B63A-079EC4D1FE7D}"/>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0" name="Texto 13">
          <a:extLst>
            <a:ext uri="{FF2B5EF4-FFF2-40B4-BE49-F238E27FC236}">
              <a16:creationId xmlns:a16="http://schemas.microsoft.com/office/drawing/2014/main" id="{4D5AEB86-247E-48A2-B843-EB21A6B0335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1" name="Texto 10">
          <a:extLst>
            <a:ext uri="{FF2B5EF4-FFF2-40B4-BE49-F238E27FC236}">
              <a16:creationId xmlns:a16="http://schemas.microsoft.com/office/drawing/2014/main" id="{AA594237-2935-4561-8361-05E3905564F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2" name="Texto 13">
          <a:extLst>
            <a:ext uri="{FF2B5EF4-FFF2-40B4-BE49-F238E27FC236}">
              <a16:creationId xmlns:a16="http://schemas.microsoft.com/office/drawing/2014/main" id="{F9EA45C9-34EC-42E5-ADD3-C6E32BAE2C5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3" name="Texto 10">
          <a:extLst>
            <a:ext uri="{FF2B5EF4-FFF2-40B4-BE49-F238E27FC236}">
              <a16:creationId xmlns:a16="http://schemas.microsoft.com/office/drawing/2014/main" id="{01AA9993-6186-48C4-9FF5-C8EE75E9B47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4" name="Texto 13">
          <a:extLst>
            <a:ext uri="{FF2B5EF4-FFF2-40B4-BE49-F238E27FC236}">
              <a16:creationId xmlns:a16="http://schemas.microsoft.com/office/drawing/2014/main" id="{31EBEE96-24DF-46B7-896F-5779CD0101AD}"/>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5" name="Texto 10">
          <a:extLst>
            <a:ext uri="{FF2B5EF4-FFF2-40B4-BE49-F238E27FC236}">
              <a16:creationId xmlns:a16="http://schemas.microsoft.com/office/drawing/2014/main" id="{9A59EC22-A659-4A90-AE7C-5117E3CEE0C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6" name="Texto 13">
          <a:extLst>
            <a:ext uri="{FF2B5EF4-FFF2-40B4-BE49-F238E27FC236}">
              <a16:creationId xmlns:a16="http://schemas.microsoft.com/office/drawing/2014/main" id="{2735A119-CF6F-4376-AD8E-20A55059715F}"/>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7" name="Texto 10">
          <a:extLst>
            <a:ext uri="{FF2B5EF4-FFF2-40B4-BE49-F238E27FC236}">
              <a16:creationId xmlns:a16="http://schemas.microsoft.com/office/drawing/2014/main" id="{66B3F5D8-6350-4271-AFC0-2C373B56EECF}"/>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8" name="Texto 13">
          <a:extLst>
            <a:ext uri="{FF2B5EF4-FFF2-40B4-BE49-F238E27FC236}">
              <a16:creationId xmlns:a16="http://schemas.microsoft.com/office/drawing/2014/main" id="{FB35D703-1482-406A-A830-7B06EB4BE9A9}"/>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19" name="Texto 10">
          <a:extLst>
            <a:ext uri="{FF2B5EF4-FFF2-40B4-BE49-F238E27FC236}">
              <a16:creationId xmlns:a16="http://schemas.microsoft.com/office/drawing/2014/main" id="{72EED792-8F92-4660-ACE7-660CAB910AD7}"/>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0" name="Texto 13">
          <a:extLst>
            <a:ext uri="{FF2B5EF4-FFF2-40B4-BE49-F238E27FC236}">
              <a16:creationId xmlns:a16="http://schemas.microsoft.com/office/drawing/2014/main" id="{A19932A1-7A2A-4146-B16E-FB0CD929E6E4}"/>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1" name="Texto 10">
          <a:extLst>
            <a:ext uri="{FF2B5EF4-FFF2-40B4-BE49-F238E27FC236}">
              <a16:creationId xmlns:a16="http://schemas.microsoft.com/office/drawing/2014/main" id="{16521C99-8D3D-48F9-AC16-0B4954A05411}"/>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2" name="Texto 13">
          <a:extLst>
            <a:ext uri="{FF2B5EF4-FFF2-40B4-BE49-F238E27FC236}">
              <a16:creationId xmlns:a16="http://schemas.microsoft.com/office/drawing/2014/main" id="{09FEEA7D-E78D-4BF7-A0FB-10109859A316}"/>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3" name="Texto 10">
          <a:extLst>
            <a:ext uri="{FF2B5EF4-FFF2-40B4-BE49-F238E27FC236}">
              <a16:creationId xmlns:a16="http://schemas.microsoft.com/office/drawing/2014/main" id="{496C2BA9-F476-4FF1-BBB7-0C38852FCB6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4" name="Texto 13">
          <a:extLst>
            <a:ext uri="{FF2B5EF4-FFF2-40B4-BE49-F238E27FC236}">
              <a16:creationId xmlns:a16="http://schemas.microsoft.com/office/drawing/2014/main" id="{66D0B5C4-801E-4BE8-92F4-2DC2C6260EB7}"/>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5" name="Texto 10">
          <a:extLst>
            <a:ext uri="{FF2B5EF4-FFF2-40B4-BE49-F238E27FC236}">
              <a16:creationId xmlns:a16="http://schemas.microsoft.com/office/drawing/2014/main" id="{D5F2F2F9-8472-48A9-97E7-9B831EAC1410}"/>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6" name="Texto 13">
          <a:extLst>
            <a:ext uri="{FF2B5EF4-FFF2-40B4-BE49-F238E27FC236}">
              <a16:creationId xmlns:a16="http://schemas.microsoft.com/office/drawing/2014/main" id="{2047CF9A-A8B0-4297-A9E2-9139F34A8D0C}"/>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7" name="Texto 10">
          <a:extLst>
            <a:ext uri="{FF2B5EF4-FFF2-40B4-BE49-F238E27FC236}">
              <a16:creationId xmlns:a16="http://schemas.microsoft.com/office/drawing/2014/main" id="{50D6E0FD-7B4F-401D-9045-101CC7F0D440}"/>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8" name="Texto 13">
          <a:extLst>
            <a:ext uri="{FF2B5EF4-FFF2-40B4-BE49-F238E27FC236}">
              <a16:creationId xmlns:a16="http://schemas.microsoft.com/office/drawing/2014/main" id="{E23FD9A7-E382-4022-A972-1F7C78518FD5}"/>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29" name="Texto 10">
          <a:extLst>
            <a:ext uri="{FF2B5EF4-FFF2-40B4-BE49-F238E27FC236}">
              <a16:creationId xmlns:a16="http://schemas.microsoft.com/office/drawing/2014/main" id="{F3E8FBC2-02D9-4CA9-85DE-A422ACE1867D}"/>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0" name="Texto 13">
          <a:extLst>
            <a:ext uri="{FF2B5EF4-FFF2-40B4-BE49-F238E27FC236}">
              <a16:creationId xmlns:a16="http://schemas.microsoft.com/office/drawing/2014/main" id="{3E3999AD-E54A-4568-BA1C-7EAB56A8B61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1" name="Texto 10">
          <a:extLst>
            <a:ext uri="{FF2B5EF4-FFF2-40B4-BE49-F238E27FC236}">
              <a16:creationId xmlns:a16="http://schemas.microsoft.com/office/drawing/2014/main" id="{2F188EC3-0328-409B-A5FA-8694D783CFB1}"/>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39</xdr:row>
      <xdr:rowOff>0</xdr:rowOff>
    </xdr:from>
    <xdr:to>
      <xdr:col>16</xdr:col>
      <xdr:colOff>0</xdr:colOff>
      <xdr:row>39</xdr:row>
      <xdr:rowOff>0</xdr:rowOff>
    </xdr:to>
    <xdr:sp macro="" textlink="">
      <xdr:nvSpPr>
        <xdr:cNvPr id="32" name="Texto 13">
          <a:extLst>
            <a:ext uri="{FF2B5EF4-FFF2-40B4-BE49-F238E27FC236}">
              <a16:creationId xmlns:a16="http://schemas.microsoft.com/office/drawing/2014/main" id="{2E6AF89D-B79D-4AC1-AAA7-A17BFB7BAFB0}"/>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3" name="Texto 10">
          <a:extLst>
            <a:ext uri="{FF2B5EF4-FFF2-40B4-BE49-F238E27FC236}">
              <a16:creationId xmlns:a16="http://schemas.microsoft.com/office/drawing/2014/main" id="{CB0B39F6-F992-462D-A2E9-02A00F44195B}"/>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4" name="Texto 13">
          <a:extLst>
            <a:ext uri="{FF2B5EF4-FFF2-40B4-BE49-F238E27FC236}">
              <a16:creationId xmlns:a16="http://schemas.microsoft.com/office/drawing/2014/main" id="{A5B27E27-1BFE-43A7-BB7A-B9B859A4B83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5" name="Texto 10">
          <a:extLst>
            <a:ext uri="{FF2B5EF4-FFF2-40B4-BE49-F238E27FC236}">
              <a16:creationId xmlns:a16="http://schemas.microsoft.com/office/drawing/2014/main" id="{79B75809-4B6E-4218-9FFA-40D97241006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6" name="Texto 13">
          <a:extLst>
            <a:ext uri="{FF2B5EF4-FFF2-40B4-BE49-F238E27FC236}">
              <a16:creationId xmlns:a16="http://schemas.microsoft.com/office/drawing/2014/main" id="{0B7EA682-3EC6-4AAE-A62B-293F1BEE53FB}"/>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7" name="Texto 10">
          <a:extLst>
            <a:ext uri="{FF2B5EF4-FFF2-40B4-BE49-F238E27FC236}">
              <a16:creationId xmlns:a16="http://schemas.microsoft.com/office/drawing/2014/main" id="{3429430E-0B4D-4200-B83C-6D508A8B3310}"/>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8" name="Texto 13">
          <a:extLst>
            <a:ext uri="{FF2B5EF4-FFF2-40B4-BE49-F238E27FC236}">
              <a16:creationId xmlns:a16="http://schemas.microsoft.com/office/drawing/2014/main" id="{893ED66E-0525-430F-BB30-AB88F829195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39" name="Texto 10">
          <a:extLst>
            <a:ext uri="{FF2B5EF4-FFF2-40B4-BE49-F238E27FC236}">
              <a16:creationId xmlns:a16="http://schemas.microsoft.com/office/drawing/2014/main" id="{88854B06-3516-4EB7-9B2E-8FAA1688ADEC}"/>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0" name="Texto 13">
          <a:extLst>
            <a:ext uri="{FF2B5EF4-FFF2-40B4-BE49-F238E27FC236}">
              <a16:creationId xmlns:a16="http://schemas.microsoft.com/office/drawing/2014/main" id="{98431C98-7FAB-4E1F-908D-A6DCECAB791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1" name="Texto 10">
          <a:extLst>
            <a:ext uri="{FF2B5EF4-FFF2-40B4-BE49-F238E27FC236}">
              <a16:creationId xmlns:a16="http://schemas.microsoft.com/office/drawing/2014/main" id="{66615E42-5D74-4320-9FA9-242493D9248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2" name="Texto 13">
          <a:extLst>
            <a:ext uri="{FF2B5EF4-FFF2-40B4-BE49-F238E27FC236}">
              <a16:creationId xmlns:a16="http://schemas.microsoft.com/office/drawing/2014/main" id="{FCCE4213-47D5-4D81-8999-7C82E4630228}"/>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3" name="Texto 10">
          <a:extLst>
            <a:ext uri="{FF2B5EF4-FFF2-40B4-BE49-F238E27FC236}">
              <a16:creationId xmlns:a16="http://schemas.microsoft.com/office/drawing/2014/main" id="{EB19F2B6-722D-4973-B873-ADCA528E8D68}"/>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4" name="Texto 13">
          <a:extLst>
            <a:ext uri="{FF2B5EF4-FFF2-40B4-BE49-F238E27FC236}">
              <a16:creationId xmlns:a16="http://schemas.microsoft.com/office/drawing/2014/main" id="{466CB9A2-74EC-4DE3-B3DC-B9069E7BAD85}"/>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5" name="Texto 10">
          <a:extLst>
            <a:ext uri="{FF2B5EF4-FFF2-40B4-BE49-F238E27FC236}">
              <a16:creationId xmlns:a16="http://schemas.microsoft.com/office/drawing/2014/main" id="{790A8725-18E9-41CA-9FA2-F211D239E04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6" name="Texto 13">
          <a:extLst>
            <a:ext uri="{FF2B5EF4-FFF2-40B4-BE49-F238E27FC236}">
              <a16:creationId xmlns:a16="http://schemas.microsoft.com/office/drawing/2014/main" id="{944AB970-F662-4A18-983F-99173C80F8D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7" name="Texto 10">
          <a:extLst>
            <a:ext uri="{FF2B5EF4-FFF2-40B4-BE49-F238E27FC236}">
              <a16:creationId xmlns:a16="http://schemas.microsoft.com/office/drawing/2014/main" id="{3A1D89F6-363A-4B3C-9EF3-E51DA8C4DEE8}"/>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8" name="Texto 13">
          <a:extLst>
            <a:ext uri="{FF2B5EF4-FFF2-40B4-BE49-F238E27FC236}">
              <a16:creationId xmlns:a16="http://schemas.microsoft.com/office/drawing/2014/main" id="{19EAD9AD-4F99-4EEE-BC20-96511BCE3F3A}"/>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49" name="Texto 10">
          <a:extLst>
            <a:ext uri="{FF2B5EF4-FFF2-40B4-BE49-F238E27FC236}">
              <a16:creationId xmlns:a16="http://schemas.microsoft.com/office/drawing/2014/main" id="{3E2FD347-FB4B-464F-90BE-09923E02462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0" name="Texto 13">
          <a:extLst>
            <a:ext uri="{FF2B5EF4-FFF2-40B4-BE49-F238E27FC236}">
              <a16:creationId xmlns:a16="http://schemas.microsoft.com/office/drawing/2014/main" id="{A20F7833-5853-4CF0-9EC4-836041235950}"/>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1" name="Texto 10">
          <a:extLst>
            <a:ext uri="{FF2B5EF4-FFF2-40B4-BE49-F238E27FC236}">
              <a16:creationId xmlns:a16="http://schemas.microsoft.com/office/drawing/2014/main" id="{4D36DBC2-4E7B-4EE6-A0A3-8564DD197C8B}"/>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2" name="Texto 13">
          <a:extLst>
            <a:ext uri="{FF2B5EF4-FFF2-40B4-BE49-F238E27FC236}">
              <a16:creationId xmlns:a16="http://schemas.microsoft.com/office/drawing/2014/main" id="{9EB0D042-D9D7-4ECB-9F99-05F0662E2E3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3" name="Texto 10">
          <a:extLst>
            <a:ext uri="{FF2B5EF4-FFF2-40B4-BE49-F238E27FC236}">
              <a16:creationId xmlns:a16="http://schemas.microsoft.com/office/drawing/2014/main" id="{92CA2936-E5A4-4E2A-A345-7219BC7DF970}"/>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4" name="Texto 13">
          <a:extLst>
            <a:ext uri="{FF2B5EF4-FFF2-40B4-BE49-F238E27FC236}">
              <a16:creationId xmlns:a16="http://schemas.microsoft.com/office/drawing/2014/main" id="{88EC8126-83EC-4179-9B62-6FCD6A6650BB}"/>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5" name="Texto 10">
          <a:extLst>
            <a:ext uri="{FF2B5EF4-FFF2-40B4-BE49-F238E27FC236}">
              <a16:creationId xmlns:a16="http://schemas.microsoft.com/office/drawing/2014/main" id="{E55EC4F6-680E-4208-BB7A-6F47A6F848C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42</xdr:row>
      <xdr:rowOff>0</xdr:rowOff>
    </xdr:from>
    <xdr:to>
      <xdr:col>16</xdr:col>
      <xdr:colOff>0</xdr:colOff>
      <xdr:row>42</xdr:row>
      <xdr:rowOff>0</xdr:rowOff>
    </xdr:to>
    <xdr:sp macro="" textlink="">
      <xdr:nvSpPr>
        <xdr:cNvPr id="56" name="Texto 13">
          <a:extLst>
            <a:ext uri="{FF2B5EF4-FFF2-40B4-BE49-F238E27FC236}">
              <a16:creationId xmlns:a16="http://schemas.microsoft.com/office/drawing/2014/main" id="{A2BFC48A-2A1B-4F83-91E2-B2103E1DC0A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7" name="Texto 10">
          <a:extLst>
            <a:ext uri="{FF2B5EF4-FFF2-40B4-BE49-F238E27FC236}">
              <a16:creationId xmlns:a16="http://schemas.microsoft.com/office/drawing/2014/main" id="{FE3EA549-ADF1-4427-8FBD-0887AA49243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8" name="Texto 13">
          <a:extLst>
            <a:ext uri="{FF2B5EF4-FFF2-40B4-BE49-F238E27FC236}">
              <a16:creationId xmlns:a16="http://schemas.microsoft.com/office/drawing/2014/main" id="{867359A2-F818-4473-913F-3A30EA4C5AF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59" name="Texto 10">
          <a:extLst>
            <a:ext uri="{FF2B5EF4-FFF2-40B4-BE49-F238E27FC236}">
              <a16:creationId xmlns:a16="http://schemas.microsoft.com/office/drawing/2014/main" id="{09D0F027-C2ED-4AAC-83C5-2F908C837B9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0" name="Texto 13">
          <a:extLst>
            <a:ext uri="{FF2B5EF4-FFF2-40B4-BE49-F238E27FC236}">
              <a16:creationId xmlns:a16="http://schemas.microsoft.com/office/drawing/2014/main" id="{48703494-03AB-4CCE-B9C2-5C47766FF246}"/>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1" name="Texto 10">
          <a:extLst>
            <a:ext uri="{FF2B5EF4-FFF2-40B4-BE49-F238E27FC236}">
              <a16:creationId xmlns:a16="http://schemas.microsoft.com/office/drawing/2014/main" id="{28D9AAB4-3653-431E-A5C1-3BAE96FC5EE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2" name="Texto 13">
          <a:extLst>
            <a:ext uri="{FF2B5EF4-FFF2-40B4-BE49-F238E27FC236}">
              <a16:creationId xmlns:a16="http://schemas.microsoft.com/office/drawing/2014/main" id="{ABFC7642-114D-44DD-8559-FDB9E9A1FB6E}"/>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3" name="Texto 10">
          <a:extLst>
            <a:ext uri="{FF2B5EF4-FFF2-40B4-BE49-F238E27FC236}">
              <a16:creationId xmlns:a16="http://schemas.microsoft.com/office/drawing/2014/main" id="{4ECC83CE-39CE-4B92-9E82-0A3CC39689B4}"/>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4" name="Texto 13">
          <a:extLst>
            <a:ext uri="{FF2B5EF4-FFF2-40B4-BE49-F238E27FC236}">
              <a16:creationId xmlns:a16="http://schemas.microsoft.com/office/drawing/2014/main" id="{F996ACE5-6874-46FC-9B5C-4C8E1FE3169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5" name="Texto 10">
          <a:extLst>
            <a:ext uri="{FF2B5EF4-FFF2-40B4-BE49-F238E27FC236}">
              <a16:creationId xmlns:a16="http://schemas.microsoft.com/office/drawing/2014/main" id="{14342D6E-0710-4F72-A3FD-12F081290A8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6" name="Texto 13">
          <a:extLst>
            <a:ext uri="{FF2B5EF4-FFF2-40B4-BE49-F238E27FC236}">
              <a16:creationId xmlns:a16="http://schemas.microsoft.com/office/drawing/2014/main" id="{D0A76396-EA22-43A1-841A-F540F6FFAE6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7" name="Texto 10">
          <a:extLst>
            <a:ext uri="{FF2B5EF4-FFF2-40B4-BE49-F238E27FC236}">
              <a16:creationId xmlns:a16="http://schemas.microsoft.com/office/drawing/2014/main" id="{8D642DCA-A9AC-4DD4-A859-527707056F0B}"/>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8" name="Texto 13">
          <a:extLst>
            <a:ext uri="{FF2B5EF4-FFF2-40B4-BE49-F238E27FC236}">
              <a16:creationId xmlns:a16="http://schemas.microsoft.com/office/drawing/2014/main" id="{DD5BA6E9-19DC-42FA-955E-B19BE28EC9A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69" name="Texto 10">
          <a:extLst>
            <a:ext uri="{FF2B5EF4-FFF2-40B4-BE49-F238E27FC236}">
              <a16:creationId xmlns:a16="http://schemas.microsoft.com/office/drawing/2014/main" id="{45D49167-590E-49E5-A35A-EEE10920475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0" name="Texto 13">
          <a:extLst>
            <a:ext uri="{FF2B5EF4-FFF2-40B4-BE49-F238E27FC236}">
              <a16:creationId xmlns:a16="http://schemas.microsoft.com/office/drawing/2014/main" id="{EAD817C6-2B1A-44FA-8846-D168013CD087}"/>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1" name="Texto 10">
          <a:extLst>
            <a:ext uri="{FF2B5EF4-FFF2-40B4-BE49-F238E27FC236}">
              <a16:creationId xmlns:a16="http://schemas.microsoft.com/office/drawing/2014/main" id="{45A898B1-7BB2-4E7C-8A6B-250D00E047B6}"/>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2" name="Texto 13">
          <a:extLst>
            <a:ext uri="{FF2B5EF4-FFF2-40B4-BE49-F238E27FC236}">
              <a16:creationId xmlns:a16="http://schemas.microsoft.com/office/drawing/2014/main" id="{01C85C09-B84C-4625-8CA5-547DD21B5EF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3" name="Texto 10">
          <a:extLst>
            <a:ext uri="{FF2B5EF4-FFF2-40B4-BE49-F238E27FC236}">
              <a16:creationId xmlns:a16="http://schemas.microsoft.com/office/drawing/2014/main" id="{DB8913B5-0D67-462D-B1DD-FB40A38C0986}"/>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4" name="Texto 13">
          <a:extLst>
            <a:ext uri="{FF2B5EF4-FFF2-40B4-BE49-F238E27FC236}">
              <a16:creationId xmlns:a16="http://schemas.microsoft.com/office/drawing/2014/main" id="{5CF1FCEF-71B4-4618-B52F-4820D531A04D}"/>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5" name="Texto 10">
          <a:extLst>
            <a:ext uri="{FF2B5EF4-FFF2-40B4-BE49-F238E27FC236}">
              <a16:creationId xmlns:a16="http://schemas.microsoft.com/office/drawing/2014/main" id="{673B26E6-7BAC-49CD-9C35-25C9B96B4013}"/>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6" name="Texto 13">
          <a:extLst>
            <a:ext uri="{FF2B5EF4-FFF2-40B4-BE49-F238E27FC236}">
              <a16:creationId xmlns:a16="http://schemas.microsoft.com/office/drawing/2014/main" id="{FCB788DB-E9D7-4188-991D-0A0A88C095A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7" name="Texto 10">
          <a:extLst>
            <a:ext uri="{FF2B5EF4-FFF2-40B4-BE49-F238E27FC236}">
              <a16:creationId xmlns:a16="http://schemas.microsoft.com/office/drawing/2014/main" id="{4BB48C4F-2BB9-4C0B-9A4A-0A915803501E}"/>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8" name="Texto 13">
          <a:extLst>
            <a:ext uri="{FF2B5EF4-FFF2-40B4-BE49-F238E27FC236}">
              <a16:creationId xmlns:a16="http://schemas.microsoft.com/office/drawing/2014/main" id="{59792E2E-FAE8-4615-82C6-A118B6E7A30D}"/>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79" name="Texto 10">
          <a:extLst>
            <a:ext uri="{FF2B5EF4-FFF2-40B4-BE49-F238E27FC236}">
              <a16:creationId xmlns:a16="http://schemas.microsoft.com/office/drawing/2014/main" id="{7070B1B5-6B70-4E50-8B66-809AD7F75A0D}"/>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45</xdr:row>
      <xdr:rowOff>0</xdr:rowOff>
    </xdr:from>
    <xdr:to>
      <xdr:col>16</xdr:col>
      <xdr:colOff>0</xdr:colOff>
      <xdr:row>45</xdr:row>
      <xdr:rowOff>0</xdr:rowOff>
    </xdr:to>
    <xdr:sp macro="" textlink="">
      <xdr:nvSpPr>
        <xdr:cNvPr id="80" name="Texto 13">
          <a:extLst>
            <a:ext uri="{FF2B5EF4-FFF2-40B4-BE49-F238E27FC236}">
              <a16:creationId xmlns:a16="http://schemas.microsoft.com/office/drawing/2014/main" id="{A06C460A-F04D-4548-ADEE-CBFA19C29F22}"/>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1" name="Texto 10">
          <a:extLst>
            <a:ext uri="{FF2B5EF4-FFF2-40B4-BE49-F238E27FC236}">
              <a16:creationId xmlns:a16="http://schemas.microsoft.com/office/drawing/2014/main" id="{E25F858A-2320-4658-A518-2FE15E5209B9}"/>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2" name="Texto 13">
          <a:extLst>
            <a:ext uri="{FF2B5EF4-FFF2-40B4-BE49-F238E27FC236}">
              <a16:creationId xmlns:a16="http://schemas.microsoft.com/office/drawing/2014/main" id="{F901AD1A-D8F3-4E88-86CC-F54B7B44189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3" name="Texto 10">
          <a:extLst>
            <a:ext uri="{FF2B5EF4-FFF2-40B4-BE49-F238E27FC236}">
              <a16:creationId xmlns:a16="http://schemas.microsoft.com/office/drawing/2014/main" id="{80A43BE8-BB9E-4AE8-88B4-A889AEF26C18}"/>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4" name="Texto 13">
          <a:extLst>
            <a:ext uri="{FF2B5EF4-FFF2-40B4-BE49-F238E27FC236}">
              <a16:creationId xmlns:a16="http://schemas.microsoft.com/office/drawing/2014/main" id="{82583369-FF7D-43FE-84A9-5DA4ACB571E9}"/>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5" name="Texto 10">
          <a:extLst>
            <a:ext uri="{FF2B5EF4-FFF2-40B4-BE49-F238E27FC236}">
              <a16:creationId xmlns:a16="http://schemas.microsoft.com/office/drawing/2014/main" id="{84895CE8-753C-497C-A5CC-B3569C18636C}"/>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6" name="Texto 13">
          <a:extLst>
            <a:ext uri="{FF2B5EF4-FFF2-40B4-BE49-F238E27FC236}">
              <a16:creationId xmlns:a16="http://schemas.microsoft.com/office/drawing/2014/main" id="{0C514BFC-1CA4-4AC5-B133-1E4E0CFB17F9}"/>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7" name="Texto 10">
          <a:extLst>
            <a:ext uri="{FF2B5EF4-FFF2-40B4-BE49-F238E27FC236}">
              <a16:creationId xmlns:a16="http://schemas.microsoft.com/office/drawing/2014/main" id="{7C197EEC-5EE0-4EA4-BC1D-BFCAC33558E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8" name="Texto 13">
          <a:extLst>
            <a:ext uri="{FF2B5EF4-FFF2-40B4-BE49-F238E27FC236}">
              <a16:creationId xmlns:a16="http://schemas.microsoft.com/office/drawing/2014/main" id="{5F393A1A-7C74-48B6-886D-2F5B6AE70DF0}"/>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89" name="Texto 10">
          <a:extLst>
            <a:ext uri="{FF2B5EF4-FFF2-40B4-BE49-F238E27FC236}">
              <a16:creationId xmlns:a16="http://schemas.microsoft.com/office/drawing/2014/main" id="{35E88BFF-71B5-4A31-958F-E8DEC84DFE31}"/>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0" name="Texto 13">
          <a:extLst>
            <a:ext uri="{FF2B5EF4-FFF2-40B4-BE49-F238E27FC236}">
              <a16:creationId xmlns:a16="http://schemas.microsoft.com/office/drawing/2014/main" id="{E3E7A000-3F87-4858-A31B-010F45416A7E}"/>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1" name="Texto 10">
          <a:extLst>
            <a:ext uri="{FF2B5EF4-FFF2-40B4-BE49-F238E27FC236}">
              <a16:creationId xmlns:a16="http://schemas.microsoft.com/office/drawing/2014/main" id="{AAF7C816-85B6-41C1-898E-FD5D9D9EFBF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2" name="Texto 13">
          <a:extLst>
            <a:ext uri="{FF2B5EF4-FFF2-40B4-BE49-F238E27FC236}">
              <a16:creationId xmlns:a16="http://schemas.microsoft.com/office/drawing/2014/main" id="{494C5753-C22D-4E5A-8EDA-E334310FE43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3" name="Texto 10">
          <a:extLst>
            <a:ext uri="{FF2B5EF4-FFF2-40B4-BE49-F238E27FC236}">
              <a16:creationId xmlns:a16="http://schemas.microsoft.com/office/drawing/2014/main" id="{D9533B95-48E1-47FA-A917-D7C601FE2098}"/>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4" name="Texto 13">
          <a:extLst>
            <a:ext uri="{FF2B5EF4-FFF2-40B4-BE49-F238E27FC236}">
              <a16:creationId xmlns:a16="http://schemas.microsoft.com/office/drawing/2014/main" id="{EEAB9272-DF41-4D9B-8482-3C6EF81AB1AF}"/>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5" name="Texto 10">
          <a:extLst>
            <a:ext uri="{FF2B5EF4-FFF2-40B4-BE49-F238E27FC236}">
              <a16:creationId xmlns:a16="http://schemas.microsoft.com/office/drawing/2014/main" id="{E75C2BEA-847D-48E0-92F4-7E06F10F8BBC}"/>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6" name="Texto 13">
          <a:extLst>
            <a:ext uri="{FF2B5EF4-FFF2-40B4-BE49-F238E27FC236}">
              <a16:creationId xmlns:a16="http://schemas.microsoft.com/office/drawing/2014/main" id="{2349685C-4A8A-4471-A1A9-E89AE984BFBF}"/>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7" name="Texto 10">
          <a:extLst>
            <a:ext uri="{FF2B5EF4-FFF2-40B4-BE49-F238E27FC236}">
              <a16:creationId xmlns:a16="http://schemas.microsoft.com/office/drawing/2014/main" id="{C1CE9104-8197-4D07-8CE1-862EADA6AD40}"/>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8" name="Texto 13">
          <a:extLst>
            <a:ext uri="{FF2B5EF4-FFF2-40B4-BE49-F238E27FC236}">
              <a16:creationId xmlns:a16="http://schemas.microsoft.com/office/drawing/2014/main" id="{8C624F4B-B31D-4706-84CC-96FBA1EB3373}"/>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99" name="Texto 10">
          <a:extLst>
            <a:ext uri="{FF2B5EF4-FFF2-40B4-BE49-F238E27FC236}">
              <a16:creationId xmlns:a16="http://schemas.microsoft.com/office/drawing/2014/main" id="{047E4017-1C48-4B49-B698-A1BBF1236DCC}"/>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0" name="Texto 13">
          <a:extLst>
            <a:ext uri="{FF2B5EF4-FFF2-40B4-BE49-F238E27FC236}">
              <a16:creationId xmlns:a16="http://schemas.microsoft.com/office/drawing/2014/main" id="{8F102CCE-E397-4C6E-9261-EF8F59A11418}"/>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1" name="Texto 10">
          <a:extLst>
            <a:ext uri="{FF2B5EF4-FFF2-40B4-BE49-F238E27FC236}">
              <a16:creationId xmlns:a16="http://schemas.microsoft.com/office/drawing/2014/main" id="{035F4E82-1FB3-46A7-9407-A4A4DFCDDD9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2" name="Texto 13">
          <a:extLst>
            <a:ext uri="{FF2B5EF4-FFF2-40B4-BE49-F238E27FC236}">
              <a16:creationId xmlns:a16="http://schemas.microsoft.com/office/drawing/2014/main" id="{27915694-DAF1-4169-9846-8A6E93DC294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3" name="Texto 10">
          <a:extLst>
            <a:ext uri="{FF2B5EF4-FFF2-40B4-BE49-F238E27FC236}">
              <a16:creationId xmlns:a16="http://schemas.microsoft.com/office/drawing/2014/main" id="{C2BB5C8C-6D34-4EBD-B52E-6DC279954208}"/>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48</xdr:row>
      <xdr:rowOff>0</xdr:rowOff>
    </xdr:from>
    <xdr:to>
      <xdr:col>16</xdr:col>
      <xdr:colOff>0</xdr:colOff>
      <xdr:row>48</xdr:row>
      <xdr:rowOff>0</xdr:rowOff>
    </xdr:to>
    <xdr:sp macro="" textlink="">
      <xdr:nvSpPr>
        <xdr:cNvPr id="104" name="Texto 13">
          <a:extLst>
            <a:ext uri="{FF2B5EF4-FFF2-40B4-BE49-F238E27FC236}">
              <a16:creationId xmlns:a16="http://schemas.microsoft.com/office/drawing/2014/main" id="{1A4BA63C-0E3E-4CCF-8166-2D4309011147}"/>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editAs="oneCell">
    <xdr:from>
      <xdr:col>7</xdr:col>
      <xdr:colOff>905933</xdr:colOff>
      <xdr:row>26</xdr:row>
      <xdr:rowOff>118533</xdr:rowOff>
    </xdr:from>
    <xdr:to>
      <xdr:col>8</xdr:col>
      <xdr:colOff>660400</xdr:colOff>
      <xdr:row>30</xdr:row>
      <xdr:rowOff>42333</xdr:rowOff>
    </xdr:to>
    <xdr:pic>
      <xdr:nvPicPr>
        <xdr:cNvPr id="105" name="Imagen 104">
          <a:extLst>
            <a:ext uri="{FF2B5EF4-FFF2-40B4-BE49-F238E27FC236}">
              <a16:creationId xmlns:a16="http://schemas.microsoft.com/office/drawing/2014/main" id="{BC41E25F-4865-46C9-B1B4-01FCC0B3E6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093200" y="6129866"/>
          <a:ext cx="668867" cy="6688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800099</xdr:colOff>
      <xdr:row>0</xdr:row>
      <xdr:rowOff>99060</xdr:rowOff>
    </xdr:from>
    <xdr:to>
      <xdr:col>1</xdr:col>
      <xdr:colOff>1766947</xdr:colOff>
      <xdr:row>0</xdr:row>
      <xdr:rowOff>863574</xdr:rowOff>
    </xdr:to>
    <xdr:pic>
      <xdr:nvPicPr>
        <xdr:cNvPr id="2" name="Imagen 26">
          <a:extLst>
            <a:ext uri="{FF2B5EF4-FFF2-40B4-BE49-F238E27FC236}">
              <a16:creationId xmlns:a16="http://schemas.microsoft.com/office/drawing/2014/main" id="{71B15341-1405-42A9-870F-9D1B3B89E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79" y="99060"/>
          <a:ext cx="966848" cy="76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227754</xdr:colOff>
      <xdr:row>15</xdr:row>
      <xdr:rowOff>105834</xdr:rowOff>
    </xdr:from>
    <xdr:ext cx="7780020" cy="3467100"/>
    <xdr:graphicFrame macro="">
      <xdr:nvGraphicFramePr>
        <xdr:cNvPr id="3" name="Chart 2">
          <a:extLst>
            <a:ext uri="{FF2B5EF4-FFF2-40B4-BE49-F238E27FC236}">
              <a16:creationId xmlns:a16="http://schemas.microsoft.com/office/drawing/2014/main" id="{CA17799A-E327-4067-B322-5360387DC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653626</xdr:colOff>
      <xdr:row>15</xdr:row>
      <xdr:rowOff>39794</xdr:rowOff>
    </xdr:from>
    <xdr:ext cx="4223173" cy="3516207"/>
    <xdr:graphicFrame macro="">
      <xdr:nvGraphicFramePr>
        <xdr:cNvPr id="4" name="Chart 2">
          <a:extLst>
            <a:ext uri="{FF2B5EF4-FFF2-40B4-BE49-F238E27FC236}">
              <a16:creationId xmlns:a16="http://schemas.microsoft.com/office/drawing/2014/main" id="{5C70834A-4EEB-4961-A504-F638A3306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8</xdr:col>
      <xdr:colOff>84667</xdr:colOff>
      <xdr:row>21</xdr:row>
      <xdr:rowOff>67734</xdr:rowOff>
    </xdr:from>
    <xdr:to>
      <xdr:col>10</xdr:col>
      <xdr:colOff>16932</xdr:colOff>
      <xdr:row>26</xdr:row>
      <xdr:rowOff>76200</xdr:rowOff>
    </xdr:to>
    <xdr:sp macro="" textlink="">
      <xdr:nvSpPr>
        <xdr:cNvPr id="5" name="Rectángulo: esquinas redondeadas 20">
          <a:extLst>
            <a:ext uri="{FF2B5EF4-FFF2-40B4-BE49-F238E27FC236}">
              <a16:creationId xmlns:a16="http://schemas.microsoft.com/office/drawing/2014/main" id="{5C4BCFF9-CE6B-436C-B1D3-A6D9411F3F3D}"/>
            </a:ext>
          </a:extLst>
        </xdr:cNvPr>
        <xdr:cNvSpPr/>
      </xdr:nvSpPr>
      <xdr:spPr>
        <a:xfrm>
          <a:off x="9182947" y="4959774"/>
          <a:ext cx="1761065" cy="922866"/>
        </a:xfrm>
        <a:prstGeom prst="roundRect">
          <a:avLst>
            <a:gd name="adj" fmla="val 13183"/>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194734</xdr:colOff>
      <xdr:row>22</xdr:row>
      <xdr:rowOff>25401</xdr:rowOff>
    </xdr:from>
    <xdr:to>
      <xdr:col>9</xdr:col>
      <xdr:colOff>685800</xdr:colOff>
      <xdr:row>25</xdr:row>
      <xdr:rowOff>118534</xdr:rowOff>
    </xdr:to>
    <xdr:sp macro="" textlink="$O$13">
      <xdr:nvSpPr>
        <xdr:cNvPr id="6" name="CuadroTexto 5">
          <a:extLst>
            <a:ext uri="{FF2B5EF4-FFF2-40B4-BE49-F238E27FC236}">
              <a16:creationId xmlns:a16="http://schemas.microsoft.com/office/drawing/2014/main" id="{A110546D-1932-4C6D-9754-3E1864428E1E}"/>
            </a:ext>
          </a:extLst>
        </xdr:cNvPr>
        <xdr:cNvSpPr txBox="1"/>
      </xdr:nvSpPr>
      <xdr:spPr>
        <a:xfrm>
          <a:off x="9293014" y="5100321"/>
          <a:ext cx="1405466" cy="64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5C049D7-C5BA-4326-9147-E8861B23E0A6}" type="TxLink">
            <a:rPr lang="en-US" sz="1600" b="1" i="0" u="none" strike="noStrike">
              <a:solidFill>
                <a:sysClr val="windowText" lastClr="000000"/>
              </a:solidFill>
              <a:latin typeface="Aptos" panose="020B0004020202020204" pitchFamily="34" charset="0"/>
              <a:ea typeface="Calibri"/>
              <a:cs typeface="Calibri"/>
            </a:rPr>
            <a:pPr algn="ctr"/>
            <a:t>CUMPLE</a:t>
          </a:fld>
          <a:endParaRPr lang="es-ES" sz="1600" b="1">
            <a:solidFill>
              <a:sysClr val="windowText" lastClr="000000"/>
            </a:solidFill>
            <a:latin typeface="Aptos" panose="020B0004020202020204" pitchFamily="34" charset="0"/>
            <a:ea typeface="Lato" panose="020F0502020204030203" pitchFamily="34" charset="0"/>
            <a:cs typeface="Lato" panose="020F0502020204030203" pitchFamily="34" charset="0"/>
          </a:endParaRPr>
        </a:p>
      </xdr:txBody>
    </xdr:sp>
    <xdr:clientData/>
  </xdr:twoCellAnchor>
  <xdr:twoCellAnchor editAs="oneCell">
    <xdr:from>
      <xdr:col>9</xdr:col>
      <xdr:colOff>270933</xdr:colOff>
      <xdr:row>27</xdr:row>
      <xdr:rowOff>76201</xdr:rowOff>
    </xdr:from>
    <xdr:to>
      <xdr:col>10</xdr:col>
      <xdr:colOff>50799</xdr:colOff>
      <xdr:row>31</xdr:row>
      <xdr:rowOff>25400</xdr:rowOff>
    </xdr:to>
    <xdr:pic>
      <xdr:nvPicPr>
        <xdr:cNvPr id="7" name="Imagen 6">
          <a:extLst>
            <a:ext uri="{FF2B5EF4-FFF2-40B4-BE49-F238E27FC236}">
              <a16:creationId xmlns:a16="http://schemas.microsoft.com/office/drawing/2014/main" id="{820EB9E1-4EC5-4B14-91CC-4AB6B308C1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87000" y="6366934"/>
          <a:ext cx="694266" cy="694266"/>
        </a:xfrm>
        <a:prstGeom prst="rect">
          <a:avLst/>
        </a:prstGeom>
      </xdr:spPr>
    </xdr:pic>
    <xdr:clientData/>
  </xdr:twoCellAnchor>
  <xdr:twoCellAnchor>
    <xdr:from>
      <xdr:col>8</xdr:col>
      <xdr:colOff>753534</xdr:colOff>
      <xdr:row>28</xdr:row>
      <xdr:rowOff>152400</xdr:rowOff>
    </xdr:from>
    <xdr:to>
      <xdr:col>9</xdr:col>
      <xdr:colOff>194733</xdr:colOff>
      <xdr:row>29</xdr:row>
      <xdr:rowOff>118533</xdr:rowOff>
    </xdr:to>
    <xdr:sp macro="" textlink="">
      <xdr:nvSpPr>
        <xdr:cNvPr id="8" name="Signo menos 7">
          <a:extLst>
            <a:ext uri="{FF2B5EF4-FFF2-40B4-BE49-F238E27FC236}">
              <a16:creationId xmlns:a16="http://schemas.microsoft.com/office/drawing/2014/main" id="{CA18CE05-87C8-445D-A409-AD167F923C47}"/>
            </a:ext>
          </a:extLst>
        </xdr:cNvPr>
        <xdr:cNvSpPr/>
      </xdr:nvSpPr>
      <xdr:spPr>
        <a:xfrm>
          <a:off x="9851814" y="6324600"/>
          <a:ext cx="355599" cy="149013"/>
        </a:xfrm>
        <a:prstGeom prst="mathMinus">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EC" sz="1100"/>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9" name="Texto 10">
          <a:extLst>
            <a:ext uri="{FF2B5EF4-FFF2-40B4-BE49-F238E27FC236}">
              <a16:creationId xmlns:a16="http://schemas.microsoft.com/office/drawing/2014/main" id="{5276D536-D119-49D1-B160-04D93BE26594}"/>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0" name="Texto 13">
          <a:extLst>
            <a:ext uri="{FF2B5EF4-FFF2-40B4-BE49-F238E27FC236}">
              <a16:creationId xmlns:a16="http://schemas.microsoft.com/office/drawing/2014/main" id="{3211D4AE-7C07-4670-BAD1-4BD8AC0FA2CB}"/>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1" name="Texto 10">
          <a:extLst>
            <a:ext uri="{FF2B5EF4-FFF2-40B4-BE49-F238E27FC236}">
              <a16:creationId xmlns:a16="http://schemas.microsoft.com/office/drawing/2014/main" id="{B6962684-4BFE-4B90-B4A7-855104ECC5B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2" name="Texto 13">
          <a:extLst>
            <a:ext uri="{FF2B5EF4-FFF2-40B4-BE49-F238E27FC236}">
              <a16:creationId xmlns:a16="http://schemas.microsoft.com/office/drawing/2014/main" id="{46E588AA-B55D-4E30-BA3B-7A094209BA8B}"/>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3" name="Texto 10">
          <a:extLst>
            <a:ext uri="{FF2B5EF4-FFF2-40B4-BE49-F238E27FC236}">
              <a16:creationId xmlns:a16="http://schemas.microsoft.com/office/drawing/2014/main" id="{F132F41D-B6B1-42AF-8C9E-B2A3C80770E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4" name="Texto 13">
          <a:extLst>
            <a:ext uri="{FF2B5EF4-FFF2-40B4-BE49-F238E27FC236}">
              <a16:creationId xmlns:a16="http://schemas.microsoft.com/office/drawing/2014/main" id="{E5625F60-B9F6-41B8-B450-CD919A97C2DC}"/>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5" name="Texto 10">
          <a:extLst>
            <a:ext uri="{FF2B5EF4-FFF2-40B4-BE49-F238E27FC236}">
              <a16:creationId xmlns:a16="http://schemas.microsoft.com/office/drawing/2014/main" id="{33FABC39-09FD-4905-9C80-CCC6F64B628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6" name="Texto 13">
          <a:extLst>
            <a:ext uri="{FF2B5EF4-FFF2-40B4-BE49-F238E27FC236}">
              <a16:creationId xmlns:a16="http://schemas.microsoft.com/office/drawing/2014/main" id="{FDDEBDCF-BA53-4604-93C2-4696649D450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7" name="Texto 10">
          <a:extLst>
            <a:ext uri="{FF2B5EF4-FFF2-40B4-BE49-F238E27FC236}">
              <a16:creationId xmlns:a16="http://schemas.microsoft.com/office/drawing/2014/main" id="{020B9115-39FC-4061-A290-7F2B783A150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8" name="Texto 13">
          <a:extLst>
            <a:ext uri="{FF2B5EF4-FFF2-40B4-BE49-F238E27FC236}">
              <a16:creationId xmlns:a16="http://schemas.microsoft.com/office/drawing/2014/main" id="{D966E006-B97A-49E8-87E9-61C99F8B832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19" name="Texto 10">
          <a:extLst>
            <a:ext uri="{FF2B5EF4-FFF2-40B4-BE49-F238E27FC236}">
              <a16:creationId xmlns:a16="http://schemas.microsoft.com/office/drawing/2014/main" id="{1A195D20-05F9-44D8-92AE-7A3A78221CD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0" name="Texto 13">
          <a:extLst>
            <a:ext uri="{FF2B5EF4-FFF2-40B4-BE49-F238E27FC236}">
              <a16:creationId xmlns:a16="http://schemas.microsoft.com/office/drawing/2014/main" id="{64E384D4-724C-42B0-BAD4-8DA1E5E4D1B1}"/>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1" name="Texto 10">
          <a:extLst>
            <a:ext uri="{FF2B5EF4-FFF2-40B4-BE49-F238E27FC236}">
              <a16:creationId xmlns:a16="http://schemas.microsoft.com/office/drawing/2014/main" id="{F9C9F617-5991-4979-98DE-7B11F3A180BA}"/>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2" name="Texto 13">
          <a:extLst>
            <a:ext uri="{FF2B5EF4-FFF2-40B4-BE49-F238E27FC236}">
              <a16:creationId xmlns:a16="http://schemas.microsoft.com/office/drawing/2014/main" id="{A5F85262-FF2D-448E-930B-96CF62A7FD8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3" name="Texto 10">
          <a:extLst>
            <a:ext uri="{FF2B5EF4-FFF2-40B4-BE49-F238E27FC236}">
              <a16:creationId xmlns:a16="http://schemas.microsoft.com/office/drawing/2014/main" id="{3E7F1016-2E36-4871-BE79-D25DC0359179}"/>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4" name="Texto 13">
          <a:extLst>
            <a:ext uri="{FF2B5EF4-FFF2-40B4-BE49-F238E27FC236}">
              <a16:creationId xmlns:a16="http://schemas.microsoft.com/office/drawing/2014/main" id="{142846C1-C3AB-4111-8CAD-B2689F62A89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5" name="Texto 10">
          <a:extLst>
            <a:ext uri="{FF2B5EF4-FFF2-40B4-BE49-F238E27FC236}">
              <a16:creationId xmlns:a16="http://schemas.microsoft.com/office/drawing/2014/main" id="{AA72E7AD-294F-4673-B89E-F3FE88B4F3FE}"/>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6" name="Texto 13">
          <a:extLst>
            <a:ext uri="{FF2B5EF4-FFF2-40B4-BE49-F238E27FC236}">
              <a16:creationId xmlns:a16="http://schemas.microsoft.com/office/drawing/2014/main" id="{22AA0C2C-C9A5-413E-BA72-5A9202F1BBF4}"/>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7" name="Texto 10">
          <a:extLst>
            <a:ext uri="{FF2B5EF4-FFF2-40B4-BE49-F238E27FC236}">
              <a16:creationId xmlns:a16="http://schemas.microsoft.com/office/drawing/2014/main" id="{58295752-E681-4272-B4D5-04FDE58E7EC8}"/>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8" name="Texto 13">
          <a:extLst>
            <a:ext uri="{FF2B5EF4-FFF2-40B4-BE49-F238E27FC236}">
              <a16:creationId xmlns:a16="http://schemas.microsoft.com/office/drawing/2014/main" id="{C4499DEA-F258-4FED-8590-E326B8FF9E6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29" name="Texto 10">
          <a:extLst>
            <a:ext uri="{FF2B5EF4-FFF2-40B4-BE49-F238E27FC236}">
              <a16:creationId xmlns:a16="http://schemas.microsoft.com/office/drawing/2014/main" id="{2C7E7C66-AA85-4944-BE6A-899CD06BD1A2}"/>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30" name="Texto 13">
          <a:extLst>
            <a:ext uri="{FF2B5EF4-FFF2-40B4-BE49-F238E27FC236}">
              <a16:creationId xmlns:a16="http://schemas.microsoft.com/office/drawing/2014/main" id="{BF22DDE0-6502-4EEC-8568-0A52F8496939}"/>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31" name="Texto 10">
          <a:extLst>
            <a:ext uri="{FF2B5EF4-FFF2-40B4-BE49-F238E27FC236}">
              <a16:creationId xmlns:a16="http://schemas.microsoft.com/office/drawing/2014/main" id="{E34AB19A-A1D1-4811-8B1D-0FDF1F25035B}"/>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40</xdr:row>
      <xdr:rowOff>0</xdr:rowOff>
    </xdr:from>
    <xdr:to>
      <xdr:col>16</xdr:col>
      <xdr:colOff>0</xdr:colOff>
      <xdr:row>40</xdr:row>
      <xdr:rowOff>0</xdr:rowOff>
    </xdr:to>
    <xdr:sp macro="" textlink="">
      <xdr:nvSpPr>
        <xdr:cNvPr id="32" name="Texto 13">
          <a:extLst>
            <a:ext uri="{FF2B5EF4-FFF2-40B4-BE49-F238E27FC236}">
              <a16:creationId xmlns:a16="http://schemas.microsoft.com/office/drawing/2014/main" id="{0CB605D5-DA51-494F-9ADD-510A612A1A1F}"/>
            </a:ext>
          </a:extLst>
        </xdr:cNvPr>
        <xdr:cNvSpPr txBox="1">
          <a:spLocks noChangeArrowheads="1"/>
        </xdr:cNvSpPr>
      </xdr:nvSpPr>
      <xdr:spPr bwMode="auto">
        <a:xfrm>
          <a:off x="14175105" y="879348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3" name="Texto 10">
          <a:extLst>
            <a:ext uri="{FF2B5EF4-FFF2-40B4-BE49-F238E27FC236}">
              <a16:creationId xmlns:a16="http://schemas.microsoft.com/office/drawing/2014/main" id="{EB16498C-3B3C-45B1-9F3C-413C6859B8C2}"/>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4" name="Texto 13">
          <a:extLst>
            <a:ext uri="{FF2B5EF4-FFF2-40B4-BE49-F238E27FC236}">
              <a16:creationId xmlns:a16="http://schemas.microsoft.com/office/drawing/2014/main" id="{4FE94E53-26E4-4158-A4D0-6C5A1A478F6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5" name="Texto 10">
          <a:extLst>
            <a:ext uri="{FF2B5EF4-FFF2-40B4-BE49-F238E27FC236}">
              <a16:creationId xmlns:a16="http://schemas.microsoft.com/office/drawing/2014/main" id="{9F250EB3-9EB1-4E93-B563-6005C6FFFEB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6" name="Texto 13">
          <a:extLst>
            <a:ext uri="{FF2B5EF4-FFF2-40B4-BE49-F238E27FC236}">
              <a16:creationId xmlns:a16="http://schemas.microsoft.com/office/drawing/2014/main" id="{77273549-65AA-4E86-9BFB-C78EF7C2C265}"/>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7" name="Texto 10">
          <a:extLst>
            <a:ext uri="{FF2B5EF4-FFF2-40B4-BE49-F238E27FC236}">
              <a16:creationId xmlns:a16="http://schemas.microsoft.com/office/drawing/2014/main" id="{8A5B3CE7-F5E7-4AAD-811C-85208EFD3E4C}"/>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8" name="Texto 13">
          <a:extLst>
            <a:ext uri="{FF2B5EF4-FFF2-40B4-BE49-F238E27FC236}">
              <a16:creationId xmlns:a16="http://schemas.microsoft.com/office/drawing/2014/main" id="{63341EDD-FFE9-4A7B-A28B-C74047421871}"/>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39" name="Texto 10">
          <a:extLst>
            <a:ext uri="{FF2B5EF4-FFF2-40B4-BE49-F238E27FC236}">
              <a16:creationId xmlns:a16="http://schemas.microsoft.com/office/drawing/2014/main" id="{A081145E-FFCA-4917-A9D0-C0AB6D8FE67A}"/>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0" name="Texto 13">
          <a:extLst>
            <a:ext uri="{FF2B5EF4-FFF2-40B4-BE49-F238E27FC236}">
              <a16:creationId xmlns:a16="http://schemas.microsoft.com/office/drawing/2014/main" id="{EE45F3FF-5CB6-4034-A887-C4DA5CC9FA7D}"/>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1" name="Texto 10">
          <a:extLst>
            <a:ext uri="{FF2B5EF4-FFF2-40B4-BE49-F238E27FC236}">
              <a16:creationId xmlns:a16="http://schemas.microsoft.com/office/drawing/2014/main" id="{74E1F919-F72A-4D35-B769-D4A3A88C546D}"/>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2" name="Texto 13">
          <a:extLst>
            <a:ext uri="{FF2B5EF4-FFF2-40B4-BE49-F238E27FC236}">
              <a16:creationId xmlns:a16="http://schemas.microsoft.com/office/drawing/2014/main" id="{4D28B833-FD48-45F8-8631-0584D5DB3884}"/>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3" name="Texto 10">
          <a:extLst>
            <a:ext uri="{FF2B5EF4-FFF2-40B4-BE49-F238E27FC236}">
              <a16:creationId xmlns:a16="http://schemas.microsoft.com/office/drawing/2014/main" id="{9F16CAE4-7DF5-4202-905B-9E5ABACB3BAA}"/>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4" name="Texto 13">
          <a:extLst>
            <a:ext uri="{FF2B5EF4-FFF2-40B4-BE49-F238E27FC236}">
              <a16:creationId xmlns:a16="http://schemas.microsoft.com/office/drawing/2014/main" id="{440AA697-EB82-453D-B794-962AE94E2F4E}"/>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5" name="Texto 10">
          <a:extLst>
            <a:ext uri="{FF2B5EF4-FFF2-40B4-BE49-F238E27FC236}">
              <a16:creationId xmlns:a16="http://schemas.microsoft.com/office/drawing/2014/main" id="{1CAE138B-5C60-4E9F-A6DB-8B11C9938CC6}"/>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6" name="Texto 13">
          <a:extLst>
            <a:ext uri="{FF2B5EF4-FFF2-40B4-BE49-F238E27FC236}">
              <a16:creationId xmlns:a16="http://schemas.microsoft.com/office/drawing/2014/main" id="{35C73B8A-5501-4E38-8615-08AF4F6F1B8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7" name="Texto 10">
          <a:extLst>
            <a:ext uri="{FF2B5EF4-FFF2-40B4-BE49-F238E27FC236}">
              <a16:creationId xmlns:a16="http://schemas.microsoft.com/office/drawing/2014/main" id="{833C7768-D75C-42ED-B045-DB5C101CBDAD}"/>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8" name="Texto 13">
          <a:extLst>
            <a:ext uri="{FF2B5EF4-FFF2-40B4-BE49-F238E27FC236}">
              <a16:creationId xmlns:a16="http://schemas.microsoft.com/office/drawing/2014/main" id="{F1945DE3-EC79-446D-92CF-8A2DC3F2660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49" name="Texto 10">
          <a:extLst>
            <a:ext uri="{FF2B5EF4-FFF2-40B4-BE49-F238E27FC236}">
              <a16:creationId xmlns:a16="http://schemas.microsoft.com/office/drawing/2014/main" id="{94DC61E8-B7FE-4664-9FB7-6A10E4EE61D9}"/>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0" name="Texto 13">
          <a:extLst>
            <a:ext uri="{FF2B5EF4-FFF2-40B4-BE49-F238E27FC236}">
              <a16:creationId xmlns:a16="http://schemas.microsoft.com/office/drawing/2014/main" id="{DF582FBC-8115-42E9-B8F8-785AFF6BF447}"/>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1" name="Texto 10">
          <a:extLst>
            <a:ext uri="{FF2B5EF4-FFF2-40B4-BE49-F238E27FC236}">
              <a16:creationId xmlns:a16="http://schemas.microsoft.com/office/drawing/2014/main" id="{E552388C-C2CA-4CDA-ABDB-C0E66F5F9FFC}"/>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2" name="Texto 13">
          <a:extLst>
            <a:ext uri="{FF2B5EF4-FFF2-40B4-BE49-F238E27FC236}">
              <a16:creationId xmlns:a16="http://schemas.microsoft.com/office/drawing/2014/main" id="{D7854458-66CB-44BE-A253-3EA506D4ACCC}"/>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3" name="Texto 10">
          <a:extLst>
            <a:ext uri="{FF2B5EF4-FFF2-40B4-BE49-F238E27FC236}">
              <a16:creationId xmlns:a16="http://schemas.microsoft.com/office/drawing/2014/main" id="{86FF2A7E-61C5-481F-8E3C-EF31FA32BC81}"/>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4" name="Texto 13">
          <a:extLst>
            <a:ext uri="{FF2B5EF4-FFF2-40B4-BE49-F238E27FC236}">
              <a16:creationId xmlns:a16="http://schemas.microsoft.com/office/drawing/2014/main" id="{5BD245E3-DAE6-45CB-838E-3A5A5B700653}"/>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5" name="Texto 10">
          <a:extLst>
            <a:ext uri="{FF2B5EF4-FFF2-40B4-BE49-F238E27FC236}">
              <a16:creationId xmlns:a16="http://schemas.microsoft.com/office/drawing/2014/main" id="{E13D5E02-6B1F-40A9-8D1A-54843DA125FE}"/>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43</xdr:row>
      <xdr:rowOff>0</xdr:rowOff>
    </xdr:from>
    <xdr:to>
      <xdr:col>16</xdr:col>
      <xdr:colOff>0</xdr:colOff>
      <xdr:row>43</xdr:row>
      <xdr:rowOff>0</xdr:rowOff>
    </xdr:to>
    <xdr:sp macro="" textlink="">
      <xdr:nvSpPr>
        <xdr:cNvPr id="56" name="Texto 13">
          <a:extLst>
            <a:ext uri="{FF2B5EF4-FFF2-40B4-BE49-F238E27FC236}">
              <a16:creationId xmlns:a16="http://schemas.microsoft.com/office/drawing/2014/main" id="{C310BF07-E5D8-452D-9796-B2A98D08ECDD}"/>
            </a:ext>
          </a:extLst>
        </xdr:cNvPr>
        <xdr:cNvSpPr txBox="1">
          <a:spLocks noChangeArrowheads="1"/>
        </xdr:cNvSpPr>
      </xdr:nvSpPr>
      <xdr:spPr bwMode="auto">
        <a:xfrm>
          <a:off x="14175105" y="948690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57" name="Texto 10">
          <a:extLst>
            <a:ext uri="{FF2B5EF4-FFF2-40B4-BE49-F238E27FC236}">
              <a16:creationId xmlns:a16="http://schemas.microsoft.com/office/drawing/2014/main" id="{5E6CB714-1747-4B11-AA95-D7A7F5D1A2A0}"/>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58" name="Texto 13">
          <a:extLst>
            <a:ext uri="{FF2B5EF4-FFF2-40B4-BE49-F238E27FC236}">
              <a16:creationId xmlns:a16="http://schemas.microsoft.com/office/drawing/2014/main" id="{F3C75462-FF75-49DE-9CDE-FECBF961065A}"/>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59" name="Texto 10">
          <a:extLst>
            <a:ext uri="{FF2B5EF4-FFF2-40B4-BE49-F238E27FC236}">
              <a16:creationId xmlns:a16="http://schemas.microsoft.com/office/drawing/2014/main" id="{AFBC7A7B-1528-42ED-B067-BF3C69064DF8}"/>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0" name="Texto 13">
          <a:extLst>
            <a:ext uri="{FF2B5EF4-FFF2-40B4-BE49-F238E27FC236}">
              <a16:creationId xmlns:a16="http://schemas.microsoft.com/office/drawing/2014/main" id="{C5AD7980-2043-4BF5-ACC7-B10112E7230E}"/>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1" name="Texto 10">
          <a:extLst>
            <a:ext uri="{FF2B5EF4-FFF2-40B4-BE49-F238E27FC236}">
              <a16:creationId xmlns:a16="http://schemas.microsoft.com/office/drawing/2014/main" id="{897A1E74-8C34-4007-87BD-60B72F48C56C}"/>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2" name="Texto 13">
          <a:extLst>
            <a:ext uri="{FF2B5EF4-FFF2-40B4-BE49-F238E27FC236}">
              <a16:creationId xmlns:a16="http://schemas.microsoft.com/office/drawing/2014/main" id="{62DA8480-7D2D-471E-8B0A-738B9C144A4C}"/>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3" name="Texto 10">
          <a:extLst>
            <a:ext uri="{FF2B5EF4-FFF2-40B4-BE49-F238E27FC236}">
              <a16:creationId xmlns:a16="http://schemas.microsoft.com/office/drawing/2014/main" id="{83F92B21-2382-4217-9D11-5C5DECBF9F2F}"/>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4" name="Texto 13">
          <a:extLst>
            <a:ext uri="{FF2B5EF4-FFF2-40B4-BE49-F238E27FC236}">
              <a16:creationId xmlns:a16="http://schemas.microsoft.com/office/drawing/2014/main" id="{E0C55146-1910-4A25-BA1B-3BC545783A7C}"/>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5" name="Texto 10">
          <a:extLst>
            <a:ext uri="{FF2B5EF4-FFF2-40B4-BE49-F238E27FC236}">
              <a16:creationId xmlns:a16="http://schemas.microsoft.com/office/drawing/2014/main" id="{3DE8099C-9D98-4C42-AC65-5A73B086F4CB}"/>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6" name="Texto 13">
          <a:extLst>
            <a:ext uri="{FF2B5EF4-FFF2-40B4-BE49-F238E27FC236}">
              <a16:creationId xmlns:a16="http://schemas.microsoft.com/office/drawing/2014/main" id="{C15F4208-D2D7-40AC-855B-1C9E85FF023E}"/>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7" name="Texto 10">
          <a:extLst>
            <a:ext uri="{FF2B5EF4-FFF2-40B4-BE49-F238E27FC236}">
              <a16:creationId xmlns:a16="http://schemas.microsoft.com/office/drawing/2014/main" id="{1BBA149D-CD61-4BC5-9BC0-05C8FEF07B4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8" name="Texto 13">
          <a:extLst>
            <a:ext uri="{FF2B5EF4-FFF2-40B4-BE49-F238E27FC236}">
              <a16:creationId xmlns:a16="http://schemas.microsoft.com/office/drawing/2014/main" id="{AB12FCD8-0572-45DF-B029-7963DD9B3EB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69" name="Texto 10">
          <a:extLst>
            <a:ext uri="{FF2B5EF4-FFF2-40B4-BE49-F238E27FC236}">
              <a16:creationId xmlns:a16="http://schemas.microsoft.com/office/drawing/2014/main" id="{3C7238ED-006A-4167-AF0B-E1E565BFE994}"/>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0" name="Texto 13">
          <a:extLst>
            <a:ext uri="{FF2B5EF4-FFF2-40B4-BE49-F238E27FC236}">
              <a16:creationId xmlns:a16="http://schemas.microsoft.com/office/drawing/2014/main" id="{5389A377-388F-41E0-804F-EC75B481B514}"/>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1" name="Texto 10">
          <a:extLst>
            <a:ext uri="{FF2B5EF4-FFF2-40B4-BE49-F238E27FC236}">
              <a16:creationId xmlns:a16="http://schemas.microsoft.com/office/drawing/2014/main" id="{0ADD5743-7D27-4A2F-A3B6-0FDBE08EC547}"/>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2" name="Texto 13">
          <a:extLst>
            <a:ext uri="{FF2B5EF4-FFF2-40B4-BE49-F238E27FC236}">
              <a16:creationId xmlns:a16="http://schemas.microsoft.com/office/drawing/2014/main" id="{7DA3418F-67A3-4811-AED3-6E8A61A1A7AD}"/>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3" name="Texto 10">
          <a:extLst>
            <a:ext uri="{FF2B5EF4-FFF2-40B4-BE49-F238E27FC236}">
              <a16:creationId xmlns:a16="http://schemas.microsoft.com/office/drawing/2014/main" id="{BE41D149-70D9-45A7-9FD2-D48CA7865E21}"/>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4" name="Texto 13">
          <a:extLst>
            <a:ext uri="{FF2B5EF4-FFF2-40B4-BE49-F238E27FC236}">
              <a16:creationId xmlns:a16="http://schemas.microsoft.com/office/drawing/2014/main" id="{61364E2A-1D1E-4F46-9E67-14481EA257B3}"/>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5" name="Texto 10">
          <a:extLst>
            <a:ext uri="{FF2B5EF4-FFF2-40B4-BE49-F238E27FC236}">
              <a16:creationId xmlns:a16="http://schemas.microsoft.com/office/drawing/2014/main" id="{82E149DA-670B-42E6-8865-B0246A860E86}"/>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6" name="Texto 13">
          <a:extLst>
            <a:ext uri="{FF2B5EF4-FFF2-40B4-BE49-F238E27FC236}">
              <a16:creationId xmlns:a16="http://schemas.microsoft.com/office/drawing/2014/main" id="{B2EC9B75-17D8-4B5E-AC1F-828577EBF549}"/>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7" name="Texto 10">
          <a:extLst>
            <a:ext uri="{FF2B5EF4-FFF2-40B4-BE49-F238E27FC236}">
              <a16:creationId xmlns:a16="http://schemas.microsoft.com/office/drawing/2014/main" id="{248E9341-EA84-4294-993A-F6A8840F8A0C}"/>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8" name="Texto 13">
          <a:extLst>
            <a:ext uri="{FF2B5EF4-FFF2-40B4-BE49-F238E27FC236}">
              <a16:creationId xmlns:a16="http://schemas.microsoft.com/office/drawing/2014/main" id="{246D14B8-CBFD-4285-A0FB-A2666F03CED0}"/>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79" name="Texto 10">
          <a:extLst>
            <a:ext uri="{FF2B5EF4-FFF2-40B4-BE49-F238E27FC236}">
              <a16:creationId xmlns:a16="http://schemas.microsoft.com/office/drawing/2014/main" id="{4879A608-FB5E-4B95-93FF-17800DD0AA28}"/>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46</xdr:row>
      <xdr:rowOff>0</xdr:rowOff>
    </xdr:from>
    <xdr:to>
      <xdr:col>16</xdr:col>
      <xdr:colOff>0</xdr:colOff>
      <xdr:row>46</xdr:row>
      <xdr:rowOff>0</xdr:rowOff>
    </xdr:to>
    <xdr:sp macro="" textlink="">
      <xdr:nvSpPr>
        <xdr:cNvPr id="80" name="Texto 13">
          <a:extLst>
            <a:ext uri="{FF2B5EF4-FFF2-40B4-BE49-F238E27FC236}">
              <a16:creationId xmlns:a16="http://schemas.microsoft.com/office/drawing/2014/main" id="{45ED39DB-B929-4B81-AB2B-6903677D0745}"/>
            </a:ext>
          </a:extLst>
        </xdr:cNvPr>
        <xdr:cNvSpPr txBox="1">
          <a:spLocks noChangeArrowheads="1"/>
        </xdr:cNvSpPr>
      </xdr:nvSpPr>
      <xdr:spPr bwMode="auto">
        <a:xfrm>
          <a:off x="14175105" y="102336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1" name="Texto 10">
          <a:extLst>
            <a:ext uri="{FF2B5EF4-FFF2-40B4-BE49-F238E27FC236}">
              <a16:creationId xmlns:a16="http://schemas.microsoft.com/office/drawing/2014/main" id="{CADCEEA1-DD37-43ED-8126-DBB05D13FC7D}"/>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2" name="Texto 13">
          <a:extLst>
            <a:ext uri="{FF2B5EF4-FFF2-40B4-BE49-F238E27FC236}">
              <a16:creationId xmlns:a16="http://schemas.microsoft.com/office/drawing/2014/main" id="{A7EC149F-CBD5-4925-A119-E9309C79426E}"/>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3" name="Texto 10">
          <a:extLst>
            <a:ext uri="{FF2B5EF4-FFF2-40B4-BE49-F238E27FC236}">
              <a16:creationId xmlns:a16="http://schemas.microsoft.com/office/drawing/2014/main" id="{F685DE3D-4CB9-4635-ADF2-F488971D9FE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4" name="Texto 13">
          <a:extLst>
            <a:ext uri="{FF2B5EF4-FFF2-40B4-BE49-F238E27FC236}">
              <a16:creationId xmlns:a16="http://schemas.microsoft.com/office/drawing/2014/main" id="{555842F6-2FBC-4921-BB00-C2C6151B2F48}"/>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5" name="Texto 10">
          <a:extLst>
            <a:ext uri="{FF2B5EF4-FFF2-40B4-BE49-F238E27FC236}">
              <a16:creationId xmlns:a16="http://schemas.microsoft.com/office/drawing/2014/main" id="{CB9E00E6-670B-44CD-8CB8-283F5B97FAB0}"/>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6" name="Texto 13">
          <a:extLst>
            <a:ext uri="{FF2B5EF4-FFF2-40B4-BE49-F238E27FC236}">
              <a16:creationId xmlns:a16="http://schemas.microsoft.com/office/drawing/2014/main" id="{CB601712-B2E7-4B21-BD94-AE97C552F7CF}"/>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7" name="Texto 10">
          <a:extLst>
            <a:ext uri="{FF2B5EF4-FFF2-40B4-BE49-F238E27FC236}">
              <a16:creationId xmlns:a16="http://schemas.microsoft.com/office/drawing/2014/main" id="{05625AF4-2356-442E-A8D0-85BB0C25C7D5}"/>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8" name="Texto 13">
          <a:extLst>
            <a:ext uri="{FF2B5EF4-FFF2-40B4-BE49-F238E27FC236}">
              <a16:creationId xmlns:a16="http://schemas.microsoft.com/office/drawing/2014/main" id="{C04D87D8-0BB0-42C4-9DD0-FA66A7FFCD8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89" name="Texto 10">
          <a:extLst>
            <a:ext uri="{FF2B5EF4-FFF2-40B4-BE49-F238E27FC236}">
              <a16:creationId xmlns:a16="http://schemas.microsoft.com/office/drawing/2014/main" id="{F1A1318F-3BFF-4E57-BA42-C4162D671C47}"/>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0" name="Texto 13">
          <a:extLst>
            <a:ext uri="{FF2B5EF4-FFF2-40B4-BE49-F238E27FC236}">
              <a16:creationId xmlns:a16="http://schemas.microsoft.com/office/drawing/2014/main" id="{95A96BDB-F0A1-440F-91B7-3E233E643690}"/>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1" name="Texto 10">
          <a:extLst>
            <a:ext uri="{FF2B5EF4-FFF2-40B4-BE49-F238E27FC236}">
              <a16:creationId xmlns:a16="http://schemas.microsoft.com/office/drawing/2014/main" id="{F666DC76-EDAF-475F-B461-8DA50300F253}"/>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2" name="Texto 13">
          <a:extLst>
            <a:ext uri="{FF2B5EF4-FFF2-40B4-BE49-F238E27FC236}">
              <a16:creationId xmlns:a16="http://schemas.microsoft.com/office/drawing/2014/main" id="{A93FF107-EC01-4052-B2C6-0C3DFB22A3E6}"/>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3" name="Texto 10">
          <a:extLst>
            <a:ext uri="{FF2B5EF4-FFF2-40B4-BE49-F238E27FC236}">
              <a16:creationId xmlns:a16="http://schemas.microsoft.com/office/drawing/2014/main" id="{C01641F5-B23B-4FB0-A96C-3DC272E46074}"/>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4" name="Texto 13">
          <a:extLst>
            <a:ext uri="{FF2B5EF4-FFF2-40B4-BE49-F238E27FC236}">
              <a16:creationId xmlns:a16="http://schemas.microsoft.com/office/drawing/2014/main" id="{05B0A549-17BB-4B0C-8DB0-EE11C4D05206}"/>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5" name="Texto 10">
          <a:extLst>
            <a:ext uri="{FF2B5EF4-FFF2-40B4-BE49-F238E27FC236}">
              <a16:creationId xmlns:a16="http://schemas.microsoft.com/office/drawing/2014/main" id="{6C79E9F2-E06D-4FD9-A30B-FFEB4BD06D23}"/>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6" name="Texto 13">
          <a:extLst>
            <a:ext uri="{FF2B5EF4-FFF2-40B4-BE49-F238E27FC236}">
              <a16:creationId xmlns:a16="http://schemas.microsoft.com/office/drawing/2014/main" id="{C89CFA77-96D5-4689-849D-D2D573A90CD2}"/>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7" name="Texto 10">
          <a:extLst>
            <a:ext uri="{FF2B5EF4-FFF2-40B4-BE49-F238E27FC236}">
              <a16:creationId xmlns:a16="http://schemas.microsoft.com/office/drawing/2014/main" id="{49461E42-6614-4F59-8AAF-DAB82D1E0669}"/>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8" name="Texto 13">
          <a:extLst>
            <a:ext uri="{FF2B5EF4-FFF2-40B4-BE49-F238E27FC236}">
              <a16:creationId xmlns:a16="http://schemas.microsoft.com/office/drawing/2014/main" id="{E9E4EABB-CD69-453C-B1F2-5EE2E5565111}"/>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99" name="Texto 10">
          <a:extLst>
            <a:ext uri="{FF2B5EF4-FFF2-40B4-BE49-F238E27FC236}">
              <a16:creationId xmlns:a16="http://schemas.microsoft.com/office/drawing/2014/main" id="{2D1A5619-D6AB-4A4A-9D5B-93A7E3C0D99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100" name="Texto 13">
          <a:extLst>
            <a:ext uri="{FF2B5EF4-FFF2-40B4-BE49-F238E27FC236}">
              <a16:creationId xmlns:a16="http://schemas.microsoft.com/office/drawing/2014/main" id="{4EBF0053-D437-4171-A1F0-FF4F7ABE073E}"/>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101" name="Texto 10">
          <a:extLst>
            <a:ext uri="{FF2B5EF4-FFF2-40B4-BE49-F238E27FC236}">
              <a16:creationId xmlns:a16="http://schemas.microsoft.com/office/drawing/2014/main" id="{942B3D47-DABE-4B66-BAA7-BF29377BDF67}"/>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102" name="Texto 13">
          <a:extLst>
            <a:ext uri="{FF2B5EF4-FFF2-40B4-BE49-F238E27FC236}">
              <a16:creationId xmlns:a16="http://schemas.microsoft.com/office/drawing/2014/main" id="{B237EC06-4A72-404D-AAAC-39216458F715}"/>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103" name="Texto 10">
          <a:extLst>
            <a:ext uri="{FF2B5EF4-FFF2-40B4-BE49-F238E27FC236}">
              <a16:creationId xmlns:a16="http://schemas.microsoft.com/office/drawing/2014/main" id="{90119F9A-718C-4C96-B674-83C4340A5615}"/>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xdr:from>
      <xdr:col>13</xdr:col>
      <xdr:colOff>238125</xdr:colOff>
      <xdr:row>49</xdr:row>
      <xdr:rowOff>0</xdr:rowOff>
    </xdr:from>
    <xdr:to>
      <xdr:col>16</xdr:col>
      <xdr:colOff>0</xdr:colOff>
      <xdr:row>49</xdr:row>
      <xdr:rowOff>0</xdr:rowOff>
    </xdr:to>
    <xdr:sp macro="" textlink="">
      <xdr:nvSpPr>
        <xdr:cNvPr id="104" name="Texto 13">
          <a:extLst>
            <a:ext uri="{FF2B5EF4-FFF2-40B4-BE49-F238E27FC236}">
              <a16:creationId xmlns:a16="http://schemas.microsoft.com/office/drawing/2014/main" id="{138834F0-FF71-46E9-914F-A313B192FD5B}"/>
            </a:ext>
          </a:extLst>
        </xdr:cNvPr>
        <xdr:cNvSpPr txBox="1">
          <a:spLocks noChangeArrowheads="1"/>
        </xdr:cNvSpPr>
      </xdr:nvSpPr>
      <xdr:spPr bwMode="auto">
        <a:xfrm>
          <a:off x="14175105" y="10957560"/>
          <a:ext cx="2451735" cy="0"/>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s-CO" sz="1000" b="0" i="0" strike="noStrike">
              <a:solidFill>
                <a:srgbClr val="000000"/>
              </a:solidFill>
              <a:latin typeface="Arial"/>
              <a:cs typeface="Arial"/>
            </a:rPr>
            <a:t>GG-F01</a:t>
          </a:r>
        </a:p>
      </xdr:txBody>
    </xdr:sp>
    <xdr:clientData/>
  </xdr:twoCellAnchor>
  <xdr:twoCellAnchor editAs="oneCell">
    <xdr:from>
      <xdr:col>7</xdr:col>
      <xdr:colOff>905933</xdr:colOff>
      <xdr:row>27</xdr:row>
      <xdr:rowOff>118533</xdr:rowOff>
    </xdr:from>
    <xdr:to>
      <xdr:col>8</xdr:col>
      <xdr:colOff>660400</xdr:colOff>
      <xdr:row>31</xdr:row>
      <xdr:rowOff>42333</xdr:rowOff>
    </xdr:to>
    <xdr:pic>
      <xdr:nvPicPr>
        <xdr:cNvPr id="105" name="Imagen 104">
          <a:extLst>
            <a:ext uri="{FF2B5EF4-FFF2-40B4-BE49-F238E27FC236}">
              <a16:creationId xmlns:a16="http://schemas.microsoft.com/office/drawing/2014/main" id="{0E927C79-DE74-4D44-8036-9A41B05E62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093200" y="6409266"/>
          <a:ext cx="668867" cy="6688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1B873-C160-4B0F-AA9D-C2E13651C998}">
  <sheetPr>
    <tabColor theme="9" tint="0.79998168889431442"/>
  </sheetPr>
  <dimension ref="B2:J24"/>
  <sheetViews>
    <sheetView showGridLines="0" view="pageBreakPreview" topLeftCell="A12" zoomScale="70" zoomScaleNormal="80" zoomScaleSheetLayoutView="70" workbookViewId="0">
      <selection activeCell="I16" sqref="I16"/>
    </sheetView>
  </sheetViews>
  <sheetFormatPr baseColWidth="10" defaultColWidth="11.44140625" defaultRowHeight="14.4" x14ac:dyDescent="0.3"/>
  <cols>
    <col min="1" max="1" width="11.44140625" style="17"/>
    <col min="2" max="2" width="17.109375" style="17" customWidth="1"/>
    <col min="3" max="3" width="29.44140625" style="17" customWidth="1"/>
    <col min="4" max="5" width="33.5546875" style="17" customWidth="1"/>
    <col min="6" max="6" width="31.5546875" style="17" customWidth="1"/>
    <col min="7" max="7" width="47.5546875" style="17" customWidth="1"/>
    <col min="8" max="8" width="15.109375" style="17" customWidth="1"/>
    <col min="9" max="9" width="26.5546875" style="17" customWidth="1"/>
    <col min="10" max="10" width="35.44140625" style="17" customWidth="1"/>
    <col min="11" max="16384" width="11.44140625" style="17"/>
  </cols>
  <sheetData>
    <row r="2" spans="2:10" ht="15" thickBot="1" x14ac:dyDescent="0.35"/>
    <row r="3" spans="2:10" ht="17.25" customHeight="1" thickTop="1" x14ac:dyDescent="0.3">
      <c r="B3" s="42"/>
      <c r="C3" s="43"/>
      <c r="D3" s="48" t="s">
        <v>76</v>
      </c>
      <c r="E3" s="49"/>
      <c r="F3" s="49"/>
      <c r="G3" s="49"/>
      <c r="H3" s="49"/>
      <c r="I3" s="49"/>
      <c r="J3" s="54" t="s">
        <v>75</v>
      </c>
    </row>
    <row r="4" spans="2:10" ht="16.5" customHeight="1" x14ac:dyDescent="0.3">
      <c r="B4" s="44"/>
      <c r="C4" s="45"/>
      <c r="D4" s="50"/>
      <c r="E4" s="51"/>
      <c r="F4" s="51"/>
      <c r="G4" s="51"/>
      <c r="H4" s="51"/>
      <c r="I4" s="51"/>
      <c r="J4" s="55"/>
    </row>
    <row r="5" spans="2:10" ht="23.25" customHeight="1" x14ac:dyDescent="0.3">
      <c r="B5" s="44"/>
      <c r="C5" s="45"/>
      <c r="D5" s="50"/>
      <c r="E5" s="51"/>
      <c r="F5" s="51"/>
      <c r="G5" s="51"/>
      <c r="H5" s="51"/>
      <c r="I5" s="51"/>
      <c r="J5" s="55"/>
    </row>
    <row r="6" spans="2:10" ht="33" customHeight="1" thickBot="1" x14ac:dyDescent="0.35">
      <c r="B6" s="46"/>
      <c r="C6" s="47"/>
      <c r="D6" s="52"/>
      <c r="E6" s="53"/>
      <c r="F6" s="53"/>
      <c r="G6" s="53"/>
      <c r="H6" s="53"/>
      <c r="I6" s="53"/>
      <c r="J6" s="56"/>
    </row>
    <row r="7" spans="2:10" ht="15.6" thickTop="1" thickBot="1" x14ac:dyDescent="0.35"/>
    <row r="8" spans="2:10" s="26" customFormat="1" ht="40.200000000000003" customHeight="1" thickBot="1" x14ac:dyDescent="0.35">
      <c r="B8" s="57" t="s">
        <v>29</v>
      </c>
      <c r="C8" s="58"/>
      <c r="D8" s="27" t="s">
        <v>0</v>
      </c>
      <c r="E8" s="63" t="s">
        <v>1</v>
      </c>
      <c r="F8" s="64"/>
      <c r="G8" s="27" t="s">
        <v>2</v>
      </c>
      <c r="H8" s="27" t="s">
        <v>3</v>
      </c>
      <c r="I8" s="27" t="s">
        <v>4</v>
      </c>
      <c r="J8" s="27" t="s">
        <v>5</v>
      </c>
    </row>
    <row r="9" spans="2:10" ht="70.5" customHeight="1" x14ac:dyDescent="0.3">
      <c r="B9" s="59" t="s">
        <v>30</v>
      </c>
      <c r="C9" s="59"/>
      <c r="D9" s="60" t="s">
        <v>31</v>
      </c>
      <c r="E9" s="19" t="s">
        <v>33</v>
      </c>
      <c r="F9" s="19" t="s">
        <v>41</v>
      </c>
      <c r="G9" s="18" t="s">
        <v>42</v>
      </c>
      <c r="H9" s="19" t="s">
        <v>7</v>
      </c>
      <c r="I9" s="20" t="s">
        <v>8</v>
      </c>
      <c r="J9" s="21" t="s">
        <v>47</v>
      </c>
    </row>
    <row r="10" spans="2:10" ht="66" customHeight="1" x14ac:dyDescent="0.3">
      <c r="B10" s="59"/>
      <c r="C10" s="59"/>
      <c r="D10" s="61"/>
      <c r="E10" s="18" t="s">
        <v>34</v>
      </c>
      <c r="F10" s="19" t="s">
        <v>41</v>
      </c>
      <c r="G10" s="18" t="s">
        <v>43</v>
      </c>
      <c r="H10" s="19" t="s">
        <v>7</v>
      </c>
      <c r="I10" s="20" t="s">
        <v>8</v>
      </c>
      <c r="J10" s="21" t="s">
        <v>47</v>
      </c>
    </row>
    <row r="11" spans="2:10" ht="68.25" customHeight="1" x14ac:dyDescent="0.3">
      <c r="B11" s="59"/>
      <c r="C11" s="59"/>
      <c r="D11" s="61"/>
      <c r="E11" s="19" t="s">
        <v>35</v>
      </c>
      <c r="F11" s="19" t="s">
        <v>40</v>
      </c>
      <c r="G11" s="18" t="s">
        <v>44</v>
      </c>
      <c r="H11" s="19" t="s">
        <v>7</v>
      </c>
      <c r="I11" s="20" t="s">
        <v>8</v>
      </c>
      <c r="J11" s="21" t="s">
        <v>47</v>
      </c>
    </row>
    <row r="12" spans="2:10" ht="69" customHeight="1" x14ac:dyDescent="0.3">
      <c r="B12" s="59"/>
      <c r="C12" s="59"/>
      <c r="D12" s="61"/>
      <c r="E12" s="19" t="s">
        <v>37</v>
      </c>
      <c r="F12" s="19" t="s">
        <v>39</v>
      </c>
      <c r="G12" s="18" t="s">
        <v>45</v>
      </c>
      <c r="H12" s="19" t="s">
        <v>7</v>
      </c>
      <c r="I12" s="20" t="s">
        <v>8</v>
      </c>
      <c r="J12" s="21" t="s">
        <v>47</v>
      </c>
    </row>
    <row r="13" spans="2:10" ht="43.2" x14ac:dyDescent="0.3">
      <c r="B13" s="59"/>
      <c r="C13" s="59"/>
      <c r="D13" s="62"/>
      <c r="E13" s="19" t="s">
        <v>36</v>
      </c>
      <c r="F13" s="19" t="s">
        <v>38</v>
      </c>
      <c r="G13" s="18" t="s">
        <v>46</v>
      </c>
      <c r="H13" s="19" t="s">
        <v>7</v>
      </c>
      <c r="I13" s="20" t="s">
        <v>8</v>
      </c>
      <c r="J13" s="21" t="s">
        <v>47</v>
      </c>
    </row>
    <row r="23" spans="2:9" ht="15" thickBot="1" x14ac:dyDescent="0.35">
      <c r="B23" s="39" t="s">
        <v>32</v>
      </c>
      <c r="C23" s="39"/>
      <c r="H23" s="40"/>
      <c r="I23" s="40"/>
    </row>
    <row r="24" spans="2:9" ht="21" customHeight="1" x14ac:dyDescent="0.3">
      <c r="F24" s="25" t="s">
        <v>10</v>
      </c>
      <c r="H24" s="41" t="s">
        <v>11</v>
      </c>
      <c r="I24" s="41"/>
    </row>
  </sheetData>
  <mergeCells count="10">
    <mergeCell ref="J3:J6"/>
    <mergeCell ref="B8:C8"/>
    <mergeCell ref="B9:C13"/>
    <mergeCell ref="D9:D13"/>
    <mergeCell ref="E8:F8"/>
    <mergeCell ref="B23:C23"/>
    <mergeCell ref="H23:I23"/>
    <mergeCell ref="H24:I24"/>
    <mergeCell ref="B3:C6"/>
    <mergeCell ref="D3:I6"/>
  </mergeCell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75FC-30D8-4C1C-9CF0-979B9F17673E}">
  <sheetPr>
    <tabColor theme="8"/>
  </sheetPr>
  <dimension ref="A1:S53"/>
  <sheetViews>
    <sheetView view="pageBreakPreview" topLeftCell="B1" zoomScale="80" zoomScaleNormal="100" zoomScaleSheetLayoutView="80" workbookViewId="0">
      <pane xSplit="1" ySplit="5" topLeftCell="C33" activePane="bottomRight" state="frozen"/>
      <selection activeCell="B1" sqref="B1"/>
      <selection pane="topRight" activeCell="C1" sqref="C1"/>
      <selection pane="bottomLeft" activeCell="B6" sqref="B6"/>
      <selection pane="bottomRight" activeCell="Q30" sqref="Q30"/>
    </sheetView>
  </sheetViews>
  <sheetFormatPr baseColWidth="10" defaultColWidth="11.44140625" defaultRowHeight="14.4" x14ac:dyDescent="0.3"/>
  <cols>
    <col min="1" max="1" width="8.5546875" customWidth="1"/>
    <col min="2" max="2" width="58.21875" customWidth="1"/>
    <col min="3" max="3" width="23.6640625" customWidth="1"/>
    <col min="4" max="4" width="27.88671875" customWidth="1"/>
    <col min="5" max="5" width="14" customWidth="1"/>
    <col min="6" max="6" width="12.33203125" customWidth="1"/>
    <col min="7" max="12" width="14.44140625" bestFit="1" customWidth="1"/>
    <col min="13" max="13" width="15.6640625" bestFit="1" customWidth="1"/>
    <col min="14" max="14" width="14.44140625" bestFit="1" customWidth="1"/>
    <col min="15" max="15" width="15" bestFit="1" customWidth="1"/>
    <col min="16" max="17" width="14.44140625" bestFit="1" customWidth="1"/>
  </cols>
  <sheetData>
    <row r="1" spans="1:19" ht="73.95" customHeight="1" thickTop="1" thickBot="1" x14ac:dyDescent="0.35">
      <c r="A1" s="74"/>
      <c r="B1" s="75"/>
      <c r="C1" s="75"/>
      <c r="D1" s="76"/>
      <c r="E1" s="65" t="s">
        <v>77</v>
      </c>
      <c r="F1" s="65"/>
      <c r="G1" s="65"/>
      <c r="H1" s="65"/>
      <c r="I1" s="65"/>
      <c r="J1" s="65"/>
      <c r="K1" s="65"/>
      <c r="L1" s="65"/>
      <c r="M1" s="65"/>
      <c r="N1" s="65"/>
      <c r="O1" s="65"/>
      <c r="P1" s="66" t="s">
        <v>78</v>
      </c>
      <c r="Q1" s="66"/>
    </row>
    <row r="2" spans="1:19" ht="15.75" customHeight="1" thickTop="1" thickBot="1" x14ac:dyDescent="0.35">
      <c r="A2" s="67"/>
      <c r="B2" s="68"/>
      <c r="C2" s="68"/>
      <c r="D2" s="68"/>
      <c r="E2" s="68"/>
      <c r="F2" s="68"/>
      <c r="G2" s="68"/>
      <c r="H2" s="68"/>
      <c r="I2" s="68"/>
      <c r="J2" s="68"/>
      <c r="K2" s="68"/>
      <c r="L2" s="68"/>
      <c r="M2" s="68"/>
      <c r="N2" s="68"/>
      <c r="O2" s="68"/>
      <c r="P2" s="68"/>
      <c r="Q2" s="68"/>
      <c r="R2" s="1"/>
      <c r="S2" s="1"/>
    </row>
    <row r="3" spans="1:19" ht="16.2" thickBot="1" x14ac:dyDescent="0.35">
      <c r="A3" s="69" t="s">
        <v>14</v>
      </c>
      <c r="B3" s="70"/>
      <c r="C3" s="70"/>
      <c r="D3" s="70"/>
      <c r="E3" s="70"/>
      <c r="F3" s="71">
        <v>2024</v>
      </c>
      <c r="G3" s="72"/>
      <c r="H3" s="72"/>
      <c r="I3" s="72"/>
      <c r="J3" s="72"/>
      <c r="K3" s="72"/>
      <c r="L3" s="72"/>
      <c r="M3" s="72"/>
      <c r="N3" s="72"/>
      <c r="O3" s="72"/>
      <c r="P3" s="72"/>
      <c r="Q3" s="73"/>
      <c r="R3" s="1"/>
      <c r="S3" s="1"/>
    </row>
    <row r="4" spans="1:19" ht="15" thickBot="1" x14ac:dyDescent="0.35">
      <c r="A4" s="22"/>
      <c r="B4" s="22"/>
      <c r="C4" s="22"/>
      <c r="D4" s="22"/>
      <c r="E4" s="22"/>
      <c r="F4" s="22"/>
      <c r="G4" s="22"/>
      <c r="H4" s="22"/>
      <c r="I4" s="22"/>
      <c r="J4" s="22"/>
      <c r="K4" s="22"/>
      <c r="L4" s="22"/>
      <c r="M4" s="22"/>
      <c r="N4" s="22"/>
      <c r="O4" s="22"/>
      <c r="P4" s="22"/>
      <c r="Q4" s="22"/>
    </row>
    <row r="5" spans="1:19" ht="15" thickBot="1" x14ac:dyDescent="0.35">
      <c r="A5" s="7" t="s">
        <v>15</v>
      </c>
      <c r="B5" s="30" t="s">
        <v>48</v>
      </c>
      <c r="C5" s="30" t="s">
        <v>3</v>
      </c>
      <c r="D5" s="30" t="s">
        <v>6</v>
      </c>
      <c r="E5" s="9">
        <v>45292</v>
      </c>
      <c r="F5" s="9">
        <v>45323</v>
      </c>
      <c r="G5" s="9">
        <v>45352</v>
      </c>
      <c r="H5" s="9">
        <v>45383</v>
      </c>
      <c r="I5" s="9">
        <v>45413</v>
      </c>
      <c r="J5" s="9">
        <v>45444</v>
      </c>
      <c r="K5" s="9">
        <v>45474</v>
      </c>
      <c r="L5" s="9">
        <v>45505</v>
      </c>
      <c r="M5" s="9">
        <v>45536</v>
      </c>
      <c r="N5" s="9">
        <v>45566</v>
      </c>
      <c r="O5" s="9">
        <v>45597</v>
      </c>
      <c r="P5" s="9">
        <v>45627</v>
      </c>
      <c r="Q5" s="22"/>
    </row>
    <row r="6" spans="1:19" ht="33" customHeight="1" thickBot="1" x14ac:dyDescent="0.35">
      <c r="A6" s="4">
        <v>1</v>
      </c>
      <c r="B6" s="5" t="s">
        <v>79</v>
      </c>
      <c r="C6" s="10" t="s">
        <v>101</v>
      </c>
      <c r="D6" s="10" t="s">
        <v>108</v>
      </c>
      <c r="E6" s="29" t="s">
        <v>113</v>
      </c>
      <c r="F6" s="29" t="s">
        <v>113</v>
      </c>
      <c r="G6" s="29" t="s">
        <v>113</v>
      </c>
      <c r="H6" s="29"/>
      <c r="I6" s="29"/>
      <c r="J6" s="29"/>
      <c r="K6" s="29"/>
      <c r="L6" s="29"/>
      <c r="M6" s="29"/>
      <c r="N6" s="29"/>
      <c r="O6" s="29"/>
      <c r="P6" s="29"/>
      <c r="Q6" s="22"/>
    </row>
    <row r="7" spans="1:19" ht="64.8" customHeight="1" thickBot="1" x14ac:dyDescent="0.35">
      <c r="A7" s="4">
        <v>2</v>
      </c>
      <c r="B7" s="5" t="s">
        <v>80</v>
      </c>
      <c r="C7" s="10" t="s">
        <v>102</v>
      </c>
      <c r="D7" s="10" t="s">
        <v>108</v>
      </c>
      <c r="E7" s="29"/>
      <c r="F7" s="29"/>
      <c r="G7" s="29"/>
      <c r="H7" s="29"/>
      <c r="I7" s="29"/>
      <c r="J7" s="29"/>
      <c r="K7" s="29"/>
      <c r="L7" s="29"/>
      <c r="M7" s="29"/>
      <c r="N7" s="29"/>
      <c r="O7" s="29"/>
      <c r="P7" s="29"/>
      <c r="Q7" s="22"/>
    </row>
    <row r="8" spans="1:19" ht="78.599999999999994" customHeight="1" thickBot="1" x14ac:dyDescent="0.35">
      <c r="A8" s="4">
        <v>3</v>
      </c>
      <c r="B8" s="5" t="s">
        <v>81</v>
      </c>
      <c r="C8" s="10" t="s">
        <v>102</v>
      </c>
      <c r="D8" s="10" t="s">
        <v>108</v>
      </c>
      <c r="E8" s="5"/>
      <c r="F8" s="29"/>
      <c r="G8" s="29"/>
      <c r="H8" s="29"/>
      <c r="I8" s="29"/>
      <c r="J8" s="29"/>
      <c r="K8" s="29"/>
      <c r="L8" s="29"/>
      <c r="M8" s="29"/>
      <c r="N8" s="29"/>
      <c r="O8" s="29"/>
      <c r="P8" s="29"/>
      <c r="Q8" s="22"/>
    </row>
    <row r="9" spans="1:19" ht="72" customHeight="1" thickBot="1" x14ac:dyDescent="0.35">
      <c r="A9" s="4">
        <v>4</v>
      </c>
      <c r="B9" s="5" t="s">
        <v>82</v>
      </c>
      <c r="C9" s="10" t="s">
        <v>103</v>
      </c>
      <c r="D9" s="10" t="s">
        <v>109</v>
      </c>
      <c r="E9" s="5"/>
      <c r="F9" s="29" t="s">
        <v>113</v>
      </c>
      <c r="G9" s="29"/>
      <c r="H9" s="29"/>
      <c r="I9" s="29"/>
      <c r="J9" s="29"/>
      <c r="K9" s="29"/>
      <c r="L9" s="29"/>
      <c r="M9" s="29"/>
      <c r="N9" s="29"/>
      <c r="O9" s="29"/>
      <c r="P9" s="29"/>
      <c r="Q9" s="22"/>
    </row>
    <row r="10" spans="1:19" ht="44.4" customHeight="1" thickBot="1" x14ac:dyDescent="0.35">
      <c r="A10" s="4">
        <v>5</v>
      </c>
      <c r="B10" s="5" t="s">
        <v>83</v>
      </c>
      <c r="C10" s="10" t="s">
        <v>21</v>
      </c>
      <c r="D10" s="10" t="s">
        <v>108</v>
      </c>
      <c r="E10" s="5"/>
      <c r="F10" s="29"/>
      <c r="G10" s="29"/>
      <c r="H10" s="29"/>
      <c r="I10" s="29"/>
      <c r="J10" s="29"/>
      <c r="K10" s="29"/>
      <c r="L10" s="29"/>
      <c r="M10" s="29"/>
      <c r="N10" s="29"/>
      <c r="O10" s="29"/>
      <c r="P10" s="29"/>
      <c r="Q10" s="22"/>
    </row>
    <row r="11" spans="1:19" ht="28.2" thickBot="1" x14ac:dyDescent="0.35">
      <c r="A11" s="4">
        <v>6</v>
      </c>
      <c r="B11" s="5" t="s">
        <v>84</v>
      </c>
      <c r="C11" s="10" t="s">
        <v>104</v>
      </c>
      <c r="D11" s="10" t="s">
        <v>110</v>
      </c>
      <c r="E11" s="5"/>
      <c r="F11" s="29"/>
      <c r="G11" s="29"/>
      <c r="H11" s="29"/>
      <c r="I11" s="29"/>
      <c r="J11" s="29"/>
      <c r="K11" s="29"/>
      <c r="L11" s="29"/>
      <c r="M11" s="29"/>
      <c r="N11" s="29"/>
      <c r="O11" s="29"/>
      <c r="P11" s="29"/>
      <c r="Q11" s="22"/>
    </row>
    <row r="12" spans="1:19" ht="28.2" thickBot="1" x14ac:dyDescent="0.35">
      <c r="A12" s="4">
        <v>7</v>
      </c>
      <c r="B12" s="5" t="s">
        <v>85</v>
      </c>
      <c r="C12" s="10" t="s">
        <v>9</v>
      </c>
      <c r="D12" s="10" t="s">
        <v>111</v>
      </c>
      <c r="E12" s="5"/>
      <c r="F12" s="29"/>
      <c r="G12" s="29"/>
      <c r="H12" s="29"/>
      <c r="I12" s="29"/>
      <c r="J12" s="29"/>
      <c r="K12" s="29"/>
      <c r="L12" s="29"/>
      <c r="M12" s="29"/>
      <c r="N12" s="29"/>
      <c r="O12" s="29"/>
      <c r="P12" s="29"/>
      <c r="Q12" s="22"/>
    </row>
    <row r="13" spans="1:19" ht="28.2" thickBot="1" x14ac:dyDescent="0.35">
      <c r="A13" s="4">
        <v>8</v>
      </c>
      <c r="B13" s="5" t="s">
        <v>86</v>
      </c>
      <c r="C13" s="10" t="s">
        <v>9</v>
      </c>
      <c r="D13" s="10" t="s">
        <v>111</v>
      </c>
      <c r="E13" s="5"/>
      <c r="F13" s="29"/>
      <c r="G13" s="29"/>
      <c r="H13" s="29"/>
      <c r="I13" s="29"/>
      <c r="J13" s="29"/>
      <c r="K13" s="29"/>
      <c r="L13" s="29"/>
      <c r="M13" s="29"/>
      <c r="N13" s="29"/>
      <c r="O13" s="29"/>
      <c r="P13" s="29"/>
      <c r="Q13" s="22"/>
    </row>
    <row r="14" spans="1:19" ht="37.799999999999997" customHeight="1" thickBot="1" x14ac:dyDescent="0.35">
      <c r="A14" s="4">
        <v>9</v>
      </c>
      <c r="B14" s="5" t="s">
        <v>87</v>
      </c>
      <c r="C14" s="10" t="s">
        <v>9</v>
      </c>
      <c r="D14" s="10" t="s">
        <v>111</v>
      </c>
      <c r="E14" s="5"/>
      <c r="F14" s="29"/>
      <c r="G14" s="29" t="s">
        <v>113</v>
      </c>
      <c r="H14" s="29"/>
      <c r="I14" s="29"/>
      <c r="J14" s="29"/>
      <c r="K14" s="29"/>
      <c r="L14" s="29"/>
      <c r="M14" s="29"/>
      <c r="N14" s="29"/>
      <c r="O14" s="29"/>
      <c r="P14" s="29"/>
      <c r="Q14" s="22"/>
    </row>
    <row r="15" spans="1:19" ht="37.799999999999997" customHeight="1" thickBot="1" x14ac:dyDescent="0.35">
      <c r="A15" s="4">
        <v>10</v>
      </c>
      <c r="B15" s="5" t="s">
        <v>88</v>
      </c>
      <c r="C15" s="10" t="s">
        <v>9</v>
      </c>
      <c r="D15" s="10" t="s">
        <v>111</v>
      </c>
      <c r="E15" s="29" t="s">
        <v>113</v>
      </c>
      <c r="F15" s="29"/>
      <c r="G15" s="29"/>
      <c r="H15" s="29"/>
      <c r="I15" s="29"/>
      <c r="J15" s="29"/>
      <c r="K15" s="29"/>
      <c r="L15" s="29"/>
      <c r="M15" s="29"/>
      <c r="N15" s="29"/>
      <c r="O15" s="29"/>
      <c r="P15" s="29"/>
      <c r="Q15" s="22"/>
    </row>
    <row r="16" spans="1:19" ht="36" customHeight="1" thickBot="1" x14ac:dyDescent="0.35">
      <c r="A16" s="4">
        <v>11</v>
      </c>
      <c r="B16" s="5" t="s">
        <v>89</v>
      </c>
      <c r="C16" s="10" t="s">
        <v>9</v>
      </c>
      <c r="D16" s="10" t="s">
        <v>109</v>
      </c>
      <c r="E16" s="5"/>
      <c r="F16" s="29"/>
      <c r="G16" s="29"/>
      <c r="H16" s="29"/>
      <c r="I16" s="29"/>
      <c r="J16" s="29"/>
      <c r="K16" s="29"/>
      <c r="L16" s="29"/>
      <c r="M16" s="29"/>
      <c r="N16" s="29"/>
      <c r="O16" s="29"/>
      <c r="P16" s="29"/>
      <c r="Q16" s="22"/>
    </row>
    <row r="17" spans="1:17" ht="36" customHeight="1" thickBot="1" x14ac:dyDescent="0.35">
      <c r="A17" s="4">
        <v>12</v>
      </c>
      <c r="B17" s="5" t="s">
        <v>90</v>
      </c>
      <c r="C17" s="10" t="s">
        <v>9</v>
      </c>
      <c r="D17" s="10" t="s">
        <v>108</v>
      </c>
      <c r="E17" s="5"/>
      <c r="F17" s="29"/>
      <c r="G17" s="29"/>
      <c r="H17" s="29"/>
      <c r="I17" s="29"/>
      <c r="J17" s="29"/>
      <c r="K17" s="29"/>
      <c r="L17" s="29"/>
      <c r="M17" s="29"/>
      <c r="N17" s="29"/>
      <c r="O17" s="29"/>
      <c r="P17" s="29"/>
      <c r="Q17" s="22"/>
    </row>
    <row r="18" spans="1:17" ht="63" customHeight="1" thickBot="1" x14ac:dyDescent="0.35">
      <c r="A18" s="4">
        <v>13</v>
      </c>
      <c r="B18" s="5" t="s">
        <v>91</v>
      </c>
      <c r="C18" s="10" t="s">
        <v>9</v>
      </c>
      <c r="D18" s="10" t="s">
        <v>112</v>
      </c>
      <c r="E18" s="5"/>
      <c r="F18" s="29"/>
      <c r="G18" s="29"/>
      <c r="H18" s="29"/>
      <c r="I18" s="29"/>
      <c r="J18" s="29"/>
      <c r="K18" s="29"/>
      <c r="L18" s="29"/>
      <c r="M18" s="29"/>
      <c r="N18" s="29"/>
      <c r="O18" s="29"/>
      <c r="P18" s="29"/>
      <c r="Q18" s="22"/>
    </row>
    <row r="19" spans="1:17" ht="70.2" customHeight="1" thickBot="1" x14ac:dyDescent="0.35">
      <c r="A19" s="4">
        <v>14</v>
      </c>
      <c r="B19" s="5" t="s">
        <v>92</v>
      </c>
      <c r="C19" s="10" t="s">
        <v>9</v>
      </c>
      <c r="D19" s="10" t="s">
        <v>108</v>
      </c>
      <c r="E19" s="5"/>
      <c r="F19" s="29"/>
      <c r="G19" s="29"/>
      <c r="H19" s="29"/>
      <c r="I19" s="29"/>
      <c r="J19" s="29"/>
      <c r="K19" s="29"/>
      <c r="L19" s="29"/>
      <c r="M19" s="29"/>
      <c r="N19" s="29"/>
      <c r="O19" s="29"/>
      <c r="P19" s="29"/>
      <c r="Q19" s="22"/>
    </row>
    <row r="20" spans="1:17" ht="47.4" customHeight="1" thickBot="1" x14ac:dyDescent="0.35">
      <c r="A20" s="4">
        <v>15</v>
      </c>
      <c r="B20" s="5" t="s">
        <v>93</v>
      </c>
      <c r="C20" s="10" t="s">
        <v>105</v>
      </c>
      <c r="D20" s="10" t="s">
        <v>109</v>
      </c>
      <c r="E20" s="5"/>
      <c r="F20" s="29"/>
      <c r="G20" s="29"/>
      <c r="H20" s="29"/>
      <c r="I20" s="29"/>
      <c r="J20" s="29"/>
      <c r="K20" s="29"/>
      <c r="L20" s="29"/>
      <c r="M20" s="29"/>
      <c r="N20" s="29"/>
      <c r="O20" s="29"/>
      <c r="P20" s="29"/>
      <c r="Q20" s="22"/>
    </row>
    <row r="21" spans="1:17" ht="70.8" customHeight="1" thickBot="1" x14ac:dyDescent="0.35">
      <c r="A21" s="4">
        <v>16</v>
      </c>
      <c r="B21" s="5" t="s">
        <v>94</v>
      </c>
      <c r="C21" s="10" t="s">
        <v>105</v>
      </c>
      <c r="D21" s="10" t="s">
        <v>111</v>
      </c>
      <c r="E21" s="29" t="s">
        <v>113</v>
      </c>
      <c r="F21" s="29" t="s">
        <v>113</v>
      </c>
      <c r="G21" s="29" t="s">
        <v>113</v>
      </c>
      <c r="H21" s="29"/>
      <c r="I21" s="29"/>
      <c r="J21" s="29"/>
      <c r="K21" s="29"/>
      <c r="L21" s="29"/>
      <c r="M21" s="29"/>
      <c r="N21" s="29"/>
      <c r="O21" s="29"/>
      <c r="P21" s="29"/>
      <c r="Q21" s="22"/>
    </row>
    <row r="22" spans="1:17" ht="94.8" customHeight="1" thickBot="1" x14ac:dyDescent="0.35">
      <c r="A22" s="4">
        <v>17</v>
      </c>
      <c r="B22" s="5" t="s">
        <v>95</v>
      </c>
      <c r="C22" s="10" t="s">
        <v>105</v>
      </c>
      <c r="D22" s="10" t="s">
        <v>111</v>
      </c>
      <c r="E22" s="29" t="s">
        <v>113</v>
      </c>
      <c r="F22" s="29" t="s">
        <v>113</v>
      </c>
      <c r="G22" s="29" t="s">
        <v>113</v>
      </c>
      <c r="H22" s="29"/>
      <c r="I22" s="29"/>
      <c r="J22" s="29"/>
      <c r="K22" s="29"/>
      <c r="L22" s="29"/>
      <c r="M22" s="29"/>
      <c r="N22" s="29"/>
      <c r="O22" s="29"/>
      <c r="P22" s="29"/>
      <c r="Q22" s="22"/>
    </row>
    <row r="23" spans="1:17" ht="28.2" thickBot="1" x14ac:dyDescent="0.35">
      <c r="A23" s="4">
        <v>18</v>
      </c>
      <c r="B23" s="5" t="s">
        <v>96</v>
      </c>
      <c r="C23" s="10" t="s">
        <v>106</v>
      </c>
      <c r="D23" s="10" t="s">
        <v>111</v>
      </c>
      <c r="E23" s="29" t="s">
        <v>113</v>
      </c>
      <c r="F23" s="29"/>
      <c r="G23" s="29" t="s">
        <v>113</v>
      </c>
      <c r="H23" s="29"/>
      <c r="I23" s="29" t="s">
        <v>114</v>
      </c>
      <c r="J23" s="29"/>
      <c r="K23" s="29" t="s">
        <v>114</v>
      </c>
      <c r="L23" s="29"/>
      <c r="M23" s="29" t="s">
        <v>114</v>
      </c>
      <c r="N23" s="29"/>
      <c r="O23" s="29" t="s">
        <v>114</v>
      </c>
      <c r="P23" s="29"/>
      <c r="Q23" s="22"/>
    </row>
    <row r="24" spans="1:17" ht="28.2" thickBot="1" x14ac:dyDescent="0.35">
      <c r="A24" s="4">
        <v>19</v>
      </c>
      <c r="B24" s="5" t="s">
        <v>97</v>
      </c>
      <c r="C24" s="10" t="s">
        <v>106</v>
      </c>
      <c r="D24" s="10" t="s">
        <v>109</v>
      </c>
      <c r="E24" s="29" t="s">
        <v>115</v>
      </c>
      <c r="F24" s="29"/>
      <c r="G24" s="29" t="s">
        <v>115</v>
      </c>
      <c r="H24" s="29"/>
      <c r="I24" s="29" t="s">
        <v>114</v>
      </c>
      <c r="J24" s="29"/>
      <c r="K24" s="29" t="s">
        <v>114</v>
      </c>
      <c r="L24" s="29"/>
      <c r="M24" s="29" t="s">
        <v>114</v>
      </c>
      <c r="N24" s="29"/>
      <c r="O24" s="29" t="s">
        <v>114</v>
      </c>
      <c r="P24" s="29"/>
      <c r="Q24" s="22"/>
    </row>
    <row r="25" spans="1:17" ht="57" customHeight="1" thickBot="1" x14ac:dyDescent="0.35">
      <c r="A25" s="4">
        <v>20</v>
      </c>
      <c r="B25" s="5" t="s">
        <v>98</v>
      </c>
      <c r="C25" s="10" t="s">
        <v>116</v>
      </c>
      <c r="D25" s="10" t="s">
        <v>108</v>
      </c>
      <c r="E25" s="29"/>
      <c r="F25" s="29"/>
      <c r="G25" s="29" t="s">
        <v>113</v>
      </c>
      <c r="H25" s="29" t="s">
        <v>114</v>
      </c>
      <c r="I25" s="29" t="s">
        <v>114</v>
      </c>
      <c r="J25" s="29" t="s">
        <v>114</v>
      </c>
      <c r="K25" s="29" t="s">
        <v>114</v>
      </c>
      <c r="L25" s="29" t="s">
        <v>114</v>
      </c>
      <c r="M25" s="29" t="s">
        <v>114</v>
      </c>
      <c r="N25" s="29" t="s">
        <v>114</v>
      </c>
      <c r="O25" s="29" t="s">
        <v>114</v>
      </c>
      <c r="P25" s="29" t="s">
        <v>114</v>
      </c>
      <c r="Q25" s="22"/>
    </row>
    <row r="26" spans="1:17" ht="39.6" customHeight="1" thickBot="1" x14ac:dyDescent="0.35">
      <c r="A26" s="4">
        <v>21</v>
      </c>
      <c r="B26" s="5" t="s">
        <v>99</v>
      </c>
      <c r="C26" s="10" t="s">
        <v>105</v>
      </c>
      <c r="D26" s="10" t="s">
        <v>108</v>
      </c>
      <c r="E26" s="29" t="s">
        <v>113</v>
      </c>
      <c r="F26" s="29" t="s">
        <v>113</v>
      </c>
      <c r="G26" s="29" t="s">
        <v>113</v>
      </c>
      <c r="H26" s="29" t="s">
        <v>114</v>
      </c>
      <c r="I26" s="29" t="s">
        <v>114</v>
      </c>
      <c r="J26" s="29" t="s">
        <v>114</v>
      </c>
      <c r="K26" s="29" t="s">
        <v>114</v>
      </c>
      <c r="L26" s="29" t="s">
        <v>114</v>
      </c>
      <c r="M26" s="29" t="s">
        <v>114</v>
      </c>
      <c r="N26" s="29" t="s">
        <v>114</v>
      </c>
      <c r="O26" s="29" t="s">
        <v>114</v>
      </c>
      <c r="P26" s="29" t="s">
        <v>114</v>
      </c>
      <c r="Q26" s="22"/>
    </row>
    <row r="27" spans="1:17" ht="37.200000000000003" customHeight="1" thickBot="1" x14ac:dyDescent="0.35">
      <c r="A27" s="4">
        <v>22</v>
      </c>
      <c r="B27" s="5" t="s">
        <v>100</v>
      </c>
      <c r="C27" s="10" t="s">
        <v>107</v>
      </c>
      <c r="D27" s="10" t="s">
        <v>109</v>
      </c>
      <c r="E27" s="128"/>
      <c r="F27" s="29"/>
      <c r="G27" s="29"/>
      <c r="H27" s="29"/>
      <c r="I27" s="29"/>
      <c r="J27" s="29"/>
      <c r="K27" s="29"/>
      <c r="L27" s="29"/>
      <c r="M27" s="29"/>
      <c r="N27" s="29"/>
      <c r="O27" s="29"/>
      <c r="P27" s="29"/>
      <c r="Q27" s="22"/>
    </row>
    <row r="28" spans="1:17" ht="15" thickBot="1" x14ac:dyDescent="0.35">
      <c r="A28" s="22"/>
      <c r="B28" s="77" t="s">
        <v>57</v>
      </c>
      <c r="C28" s="77"/>
      <c r="D28" s="77"/>
      <c r="E28" s="37">
        <f>COUNTIF(E6:E27,"E")</f>
        <v>6</v>
      </c>
      <c r="F28" s="37">
        <f t="shared" ref="F28:P28" si="0">COUNTIF(F6:F27,"E")</f>
        <v>5</v>
      </c>
      <c r="G28" s="37">
        <f t="shared" si="0"/>
        <v>7</v>
      </c>
      <c r="H28" s="37">
        <f t="shared" si="0"/>
        <v>0</v>
      </c>
      <c r="I28" s="37">
        <f t="shared" si="0"/>
        <v>0</v>
      </c>
      <c r="J28" s="37">
        <f t="shared" si="0"/>
        <v>0</v>
      </c>
      <c r="K28" s="37">
        <f t="shared" si="0"/>
        <v>0</v>
      </c>
      <c r="L28" s="37">
        <f t="shared" si="0"/>
        <v>0</v>
      </c>
      <c r="M28" s="37">
        <f t="shared" si="0"/>
        <v>0</v>
      </c>
      <c r="N28" s="37">
        <f t="shared" si="0"/>
        <v>0</v>
      </c>
      <c r="O28" s="37">
        <f t="shared" si="0"/>
        <v>0</v>
      </c>
      <c r="P28" s="37">
        <f t="shared" si="0"/>
        <v>0</v>
      </c>
      <c r="Q28" s="37">
        <f>SUM(E28:P28)</f>
        <v>18</v>
      </c>
    </row>
    <row r="29" spans="1:17" ht="15" thickBot="1" x14ac:dyDescent="0.35">
      <c r="A29" s="22"/>
      <c r="B29" s="77" t="s">
        <v>56</v>
      </c>
      <c r="C29" s="77"/>
      <c r="D29" s="77"/>
      <c r="E29" s="37">
        <f>(COUNTIF(E6:E27,"E")+COUNTIF(E6:E27,"P")+COUNTIF(E6:E27,"N"))</f>
        <v>7</v>
      </c>
      <c r="F29" s="37">
        <f t="shared" ref="F29:Q29" si="1">(COUNTIF(F6:F27,"E")+COUNTIF(F6:F27,"P")+COUNTIF(F6:F27,"N"))</f>
        <v>5</v>
      </c>
      <c r="G29" s="37">
        <f t="shared" si="1"/>
        <v>8</v>
      </c>
      <c r="H29" s="37">
        <f t="shared" si="1"/>
        <v>2</v>
      </c>
      <c r="I29" s="37">
        <f t="shared" si="1"/>
        <v>4</v>
      </c>
      <c r="J29" s="37">
        <f t="shared" si="1"/>
        <v>2</v>
      </c>
      <c r="K29" s="37">
        <f t="shared" si="1"/>
        <v>4</v>
      </c>
      <c r="L29" s="37">
        <f t="shared" si="1"/>
        <v>2</v>
      </c>
      <c r="M29" s="37">
        <f t="shared" si="1"/>
        <v>4</v>
      </c>
      <c r="N29" s="37">
        <f t="shared" si="1"/>
        <v>2</v>
      </c>
      <c r="O29" s="37">
        <f t="shared" si="1"/>
        <v>4</v>
      </c>
      <c r="P29" s="37">
        <f t="shared" si="1"/>
        <v>2</v>
      </c>
      <c r="Q29" s="37">
        <f>SUM(E29:P29)</f>
        <v>46</v>
      </c>
    </row>
    <row r="30" spans="1:17" ht="16.2" customHeight="1" thickBot="1" x14ac:dyDescent="0.35">
      <c r="A30" s="22"/>
      <c r="B30" s="77" t="s">
        <v>58</v>
      </c>
      <c r="C30" s="77"/>
      <c r="D30" s="77"/>
      <c r="E30" s="122">
        <f t="shared" ref="E30:Q30" si="2">IFERROR(E28/E29,0)</f>
        <v>0.8571428571428571</v>
      </c>
      <c r="F30" s="122">
        <f t="shared" si="2"/>
        <v>1</v>
      </c>
      <c r="G30" s="122">
        <f t="shared" si="2"/>
        <v>0.875</v>
      </c>
      <c r="H30" s="122">
        <f t="shared" si="2"/>
        <v>0</v>
      </c>
      <c r="I30" s="122">
        <f t="shared" si="2"/>
        <v>0</v>
      </c>
      <c r="J30" s="122">
        <f t="shared" si="2"/>
        <v>0</v>
      </c>
      <c r="K30" s="122">
        <f t="shared" si="2"/>
        <v>0</v>
      </c>
      <c r="L30" s="122">
        <f t="shared" si="2"/>
        <v>0</v>
      </c>
      <c r="M30" s="122">
        <f t="shared" si="2"/>
        <v>0</v>
      </c>
      <c r="N30" s="122">
        <f t="shared" si="2"/>
        <v>0</v>
      </c>
      <c r="O30" s="122">
        <f t="shared" si="2"/>
        <v>0</v>
      </c>
      <c r="P30" s="122">
        <f t="shared" si="2"/>
        <v>0</v>
      </c>
      <c r="Q30" s="122">
        <f t="shared" si="2"/>
        <v>0.39130434782608697</v>
      </c>
    </row>
    <row r="31" spans="1:17" ht="16.2" customHeight="1" thickBot="1" x14ac:dyDescent="0.35">
      <c r="A31" s="22"/>
      <c r="B31" s="78" t="s">
        <v>20</v>
      </c>
      <c r="C31" s="78"/>
      <c r="D31" s="78"/>
      <c r="E31" s="34">
        <v>0.8</v>
      </c>
      <c r="F31" s="34">
        <v>0.8</v>
      </c>
      <c r="G31" s="34">
        <v>0.8</v>
      </c>
      <c r="H31" s="34">
        <v>0.8</v>
      </c>
      <c r="I31" s="34">
        <v>0.8</v>
      </c>
      <c r="J31" s="34">
        <v>0.8</v>
      </c>
      <c r="K31" s="34">
        <v>0.8</v>
      </c>
      <c r="L31" s="34">
        <v>0.8</v>
      </c>
      <c r="M31" s="34">
        <v>0.8</v>
      </c>
      <c r="N31" s="34">
        <v>0.8</v>
      </c>
      <c r="O31" s="34">
        <v>0.8</v>
      </c>
      <c r="P31" s="34">
        <v>0.8</v>
      </c>
      <c r="Q31" s="2" t="str">
        <f>IF(Q30&gt;=0.8,"CUMPLE",IF(Q30&lt;0.8,"NO CUMPLE"))</f>
        <v>NO CUMPLE</v>
      </c>
    </row>
    <row r="32" spans="1:17" x14ac:dyDescent="0.3">
      <c r="A32" s="79"/>
      <c r="B32" s="79"/>
      <c r="C32" s="79"/>
      <c r="D32" s="79"/>
      <c r="E32" s="79"/>
      <c r="F32" s="79"/>
      <c r="G32" s="79"/>
      <c r="H32" s="79"/>
      <c r="I32" s="79"/>
      <c r="J32" s="79"/>
      <c r="K32" s="79"/>
      <c r="L32" s="79"/>
      <c r="M32" s="79"/>
      <c r="N32" s="79"/>
      <c r="O32" s="79"/>
      <c r="P32" s="79"/>
      <c r="Q32" s="79"/>
    </row>
    <row r="33" spans="1:17" x14ac:dyDescent="0.3">
      <c r="A33" s="79"/>
      <c r="B33" s="79"/>
      <c r="C33" s="79"/>
      <c r="D33" s="79"/>
      <c r="E33" s="79"/>
      <c r="F33" s="79"/>
      <c r="G33" s="79"/>
      <c r="H33" s="79"/>
      <c r="I33" s="79"/>
      <c r="J33" s="79"/>
      <c r="K33" s="79"/>
      <c r="L33" s="79"/>
      <c r="M33" s="79"/>
      <c r="N33" s="79"/>
      <c r="O33" s="79"/>
      <c r="P33" s="79"/>
      <c r="Q33" s="79"/>
    </row>
    <row r="34" spans="1:17" x14ac:dyDescent="0.3">
      <c r="A34" s="79"/>
      <c r="B34" s="79"/>
      <c r="C34" s="79"/>
      <c r="D34" s="79"/>
      <c r="E34" s="79"/>
      <c r="F34" s="79"/>
      <c r="G34" s="79"/>
      <c r="H34" s="79"/>
      <c r="I34" s="79"/>
      <c r="J34" s="79"/>
      <c r="K34" s="79"/>
      <c r="L34" s="79"/>
      <c r="M34" s="79"/>
      <c r="N34" s="79"/>
      <c r="O34" s="79"/>
      <c r="P34" s="79"/>
      <c r="Q34" s="79"/>
    </row>
    <row r="35" spans="1:17" x14ac:dyDescent="0.3">
      <c r="A35" s="79"/>
      <c r="B35" s="79"/>
      <c r="C35" s="79"/>
      <c r="D35" s="79"/>
      <c r="E35" s="79"/>
      <c r="F35" s="79"/>
      <c r="G35" s="79"/>
      <c r="H35" s="79"/>
      <c r="I35" s="79"/>
      <c r="J35" s="79"/>
      <c r="K35" s="79"/>
      <c r="L35" s="79"/>
      <c r="M35" s="79"/>
      <c r="N35" s="79"/>
      <c r="O35" s="79"/>
      <c r="P35" s="79"/>
      <c r="Q35" s="79"/>
    </row>
    <row r="36" spans="1:17" x14ac:dyDescent="0.3">
      <c r="A36" s="79"/>
      <c r="B36" s="79"/>
      <c r="C36" s="79"/>
      <c r="D36" s="79"/>
      <c r="E36" s="79"/>
      <c r="F36" s="79"/>
      <c r="G36" s="79"/>
      <c r="H36" s="79"/>
      <c r="I36" s="79"/>
      <c r="J36" s="79"/>
      <c r="K36" s="79"/>
      <c r="L36" s="79"/>
      <c r="M36" s="79"/>
      <c r="N36" s="79"/>
      <c r="O36" s="79"/>
      <c r="P36" s="79"/>
      <c r="Q36" s="79"/>
    </row>
    <row r="37" spans="1:17" x14ac:dyDescent="0.3">
      <c r="A37" s="79"/>
      <c r="B37" s="79"/>
      <c r="C37" s="79"/>
      <c r="D37" s="79"/>
      <c r="E37" s="79"/>
      <c r="F37" s="79"/>
      <c r="G37" s="79"/>
      <c r="H37" s="79"/>
      <c r="I37" s="79"/>
      <c r="J37" s="79"/>
      <c r="K37" s="79"/>
      <c r="L37" s="79"/>
      <c r="M37" s="79"/>
      <c r="N37" s="79"/>
      <c r="O37" s="79"/>
      <c r="P37" s="79"/>
      <c r="Q37" s="79"/>
    </row>
    <row r="38" spans="1:17" x14ac:dyDescent="0.3">
      <c r="A38" s="79"/>
      <c r="B38" s="79"/>
      <c r="C38" s="79"/>
      <c r="D38" s="79"/>
      <c r="E38" s="79"/>
      <c r="F38" s="79"/>
      <c r="G38" s="79"/>
      <c r="H38" s="79"/>
      <c r="I38" s="79"/>
      <c r="J38" s="79"/>
      <c r="K38" s="79"/>
      <c r="L38" s="79"/>
      <c r="M38" s="79"/>
      <c r="N38" s="79"/>
      <c r="O38" s="79"/>
      <c r="P38" s="79"/>
      <c r="Q38" s="79"/>
    </row>
    <row r="39" spans="1:17" x14ac:dyDescent="0.3">
      <c r="A39" s="79"/>
      <c r="B39" s="79"/>
      <c r="C39" s="79"/>
      <c r="D39" s="79"/>
      <c r="E39" s="79"/>
      <c r="F39" s="79"/>
      <c r="G39" s="79"/>
      <c r="H39" s="79"/>
      <c r="I39" s="79"/>
      <c r="J39" s="79"/>
      <c r="K39" s="79"/>
      <c r="L39" s="79"/>
      <c r="M39" s="79"/>
      <c r="N39" s="79"/>
      <c r="O39" s="79"/>
      <c r="P39" s="79"/>
      <c r="Q39" s="79"/>
    </row>
    <row r="40" spans="1:17" x14ac:dyDescent="0.3">
      <c r="A40" s="79"/>
      <c r="B40" s="79"/>
      <c r="C40" s="79"/>
      <c r="D40" s="79"/>
      <c r="E40" s="79"/>
      <c r="F40" s="79"/>
      <c r="G40" s="79"/>
      <c r="H40" s="79"/>
      <c r="I40" s="79"/>
      <c r="J40" s="79"/>
      <c r="K40" s="79"/>
      <c r="L40" s="79"/>
      <c r="M40" s="79"/>
      <c r="N40" s="79"/>
      <c r="O40" s="79"/>
      <c r="P40" s="79"/>
      <c r="Q40" s="79"/>
    </row>
    <row r="41" spans="1:17" x14ac:dyDescent="0.3">
      <c r="A41" s="79"/>
      <c r="B41" s="79"/>
      <c r="C41" s="79"/>
      <c r="D41" s="79"/>
      <c r="E41" s="79"/>
      <c r="F41" s="79"/>
      <c r="G41" s="79"/>
      <c r="H41" s="79"/>
      <c r="I41" s="79"/>
      <c r="J41" s="79"/>
      <c r="K41" s="79"/>
      <c r="L41" s="79"/>
      <c r="M41" s="79"/>
      <c r="N41" s="79"/>
      <c r="O41" s="79"/>
      <c r="P41" s="79"/>
      <c r="Q41" s="79"/>
    </row>
    <row r="42" spans="1:17" x14ac:dyDescent="0.3">
      <c r="A42" s="79"/>
      <c r="B42" s="79"/>
      <c r="C42" s="79"/>
      <c r="D42" s="79"/>
      <c r="E42" s="79"/>
      <c r="F42" s="79"/>
      <c r="G42" s="79"/>
      <c r="H42" s="79"/>
      <c r="I42" s="79"/>
      <c r="J42" s="79"/>
      <c r="K42" s="79"/>
      <c r="L42" s="79"/>
      <c r="M42" s="79"/>
      <c r="N42" s="79"/>
      <c r="O42" s="79"/>
      <c r="P42" s="79"/>
      <c r="Q42" s="79"/>
    </row>
    <row r="43" spans="1:17" x14ac:dyDescent="0.3">
      <c r="A43" s="79"/>
      <c r="B43" s="79"/>
      <c r="C43" s="79"/>
      <c r="D43" s="79"/>
      <c r="E43" s="79"/>
      <c r="F43" s="79"/>
      <c r="G43" s="79"/>
      <c r="H43" s="79"/>
      <c r="I43" s="79"/>
      <c r="J43" s="79"/>
      <c r="K43" s="79"/>
      <c r="L43" s="79"/>
      <c r="M43" s="79"/>
      <c r="N43" s="79"/>
      <c r="O43" s="79"/>
      <c r="P43" s="79"/>
      <c r="Q43" s="79"/>
    </row>
    <row r="44" spans="1:17" x14ac:dyDescent="0.3">
      <c r="A44" s="79"/>
      <c r="B44" s="79"/>
      <c r="C44" s="79"/>
      <c r="D44" s="79"/>
      <c r="E44" s="79"/>
      <c r="F44" s="79"/>
      <c r="G44" s="79"/>
      <c r="H44" s="79"/>
      <c r="I44" s="79"/>
      <c r="J44" s="79"/>
      <c r="K44" s="79"/>
      <c r="L44" s="79"/>
      <c r="M44" s="79"/>
      <c r="N44" s="79"/>
      <c r="O44" s="79"/>
      <c r="P44" s="79"/>
      <c r="Q44" s="79"/>
    </row>
    <row r="45" spans="1:17" x14ac:dyDescent="0.3">
      <c r="A45" s="79"/>
      <c r="B45" s="79"/>
      <c r="C45" s="79"/>
      <c r="D45" s="79"/>
      <c r="E45" s="79"/>
      <c r="F45" s="79"/>
      <c r="G45" s="79"/>
      <c r="H45" s="79"/>
      <c r="I45" s="79"/>
      <c r="J45" s="79"/>
      <c r="K45" s="79"/>
      <c r="L45" s="79"/>
      <c r="M45" s="79"/>
      <c r="N45" s="79"/>
      <c r="O45" s="79"/>
      <c r="P45" s="79"/>
      <c r="Q45" s="79"/>
    </row>
    <row r="46" spans="1:17" x14ac:dyDescent="0.3">
      <c r="A46" s="79"/>
      <c r="B46" s="79"/>
      <c r="C46" s="79"/>
      <c r="D46" s="79"/>
      <c r="E46" s="79"/>
      <c r="F46" s="79"/>
      <c r="G46" s="79"/>
      <c r="H46" s="79"/>
      <c r="I46" s="79"/>
      <c r="J46" s="79"/>
      <c r="K46" s="79"/>
      <c r="L46" s="79"/>
      <c r="M46" s="79"/>
      <c r="N46" s="79"/>
      <c r="O46" s="79"/>
      <c r="P46" s="79"/>
      <c r="Q46" s="79"/>
    </row>
    <row r="47" spans="1:17" x14ac:dyDescent="0.3">
      <c r="A47" s="79"/>
      <c r="B47" s="79"/>
      <c r="C47" s="79"/>
      <c r="D47" s="79"/>
      <c r="E47" s="79"/>
      <c r="F47" s="79"/>
      <c r="G47" s="79"/>
      <c r="H47" s="79"/>
      <c r="I47" s="79"/>
      <c r="J47" s="79"/>
      <c r="K47" s="79"/>
      <c r="L47" s="79"/>
      <c r="M47" s="79"/>
      <c r="N47" s="79"/>
      <c r="O47" s="79"/>
      <c r="P47" s="79"/>
      <c r="Q47" s="79"/>
    </row>
    <row r="48" spans="1:17" x14ac:dyDescent="0.3">
      <c r="A48" s="79"/>
      <c r="B48" s="79"/>
      <c r="C48" s="79"/>
      <c r="D48" s="79"/>
      <c r="E48" s="79"/>
      <c r="F48" s="79"/>
      <c r="G48" s="79"/>
      <c r="H48" s="79"/>
      <c r="I48" s="79"/>
      <c r="J48" s="79"/>
      <c r="K48" s="79"/>
      <c r="L48" s="79"/>
      <c r="M48" s="79"/>
      <c r="N48" s="79"/>
      <c r="O48" s="79"/>
      <c r="P48" s="79"/>
      <c r="Q48" s="79"/>
    </row>
    <row r="49" spans="1:17" x14ac:dyDescent="0.3">
      <c r="A49" s="79"/>
      <c r="B49" s="79"/>
      <c r="C49" s="79"/>
      <c r="D49" s="79"/>
      <c r="E49" s="79"/>
      <c r="F49" s="79"/>
      <c r="G49" s="79"/>
      <c r="H49" s="79"/>
      <c r="I49" s="79"/>
      <c r="J49" s="79"/>
      <c r="K49" s="79"/>
      <c r="L49" s="79"/>
      <c r="M49" s="79"/>
      <c r="N49" s="79"/>
      <c r="O49" s="79"/>
      <c r="P49" s="79"/>
      <c r="Q49" s="79"/>
    </row>
    <row r="50" spans="1:17" x14ac:dyDescent="0.3">
      <c r="A50" s="79"/>
      <c r="B50" s="79"/>
      <c r="C50" s="79"/>
      <c r="D50" s="79"/>
      <c r="E50" s="79"/>
      <c r="F50" s="79"/>
      <c r="G50" s="79"/>
      <c r="H50" s="79"/>
      <c r="I50" s="79"/>
      <c r="J50" s="79"/>
      <c r="K50" s="79"/>
      <c r="L50" s="79"/>
      <c r="M50" s="79"/>
      <c r="N50" s="79"/>
      <c r="O50" s="79"/>
      <c r="P50" s="79"/>
      <c r="Q50" s="79"/>
    </row>
    <row r="51" spans="1:17" x14ac:dyDescent="0.3">
      <c r="A51" s="79"/>
      <c r="B51" s="79"/>
      <c r="C51" s="79"/>
      <c r="D51" s="79"/>
      <c r="E51" s="79"/>
      <c r="F51" s="79"/>
      <c r="G51" s="79"/>
      <c r="H51" s="79"/>
      <c r="I51" s="79"/>
      <c r="J51" s="79"/>
      <c r="K51" s="79"/>
      <c r="L51" s="79"/>
      <c r="M51" s="79"/>
      <c r="N51" s="79"/>
      <c r="O51" s="79"/>
      <c r="P51" s="79"/>
      <c r="Q51" s="79"/>
    </row>
    <row r="52" spans="1:17" x14ac:dyDescent="0.3">
      <c r="A52" s="79"/>
      <c r="B52" s="79"/>
      <c r="C52" s="79"/>
      <c r="D52" s="79"/>
      <c r="E52" s="79"/>
      <c r="F52" s="79"/>
      <c r="G52" s="79"/>
      <c r="H52" s="79"/>
      <c r="I52" s="79"/>
      <c r="J52" s="79"/>
      <c r="K52" s="79"/>
      <c r="L52" s="79"/>
      <c r="M52" s="79"/>
      <c r="N52" s="79"/>
      <c r="O52" s="79"/>
      <c r="P52" s="79"/>
      <c r="Q52" s="79"/>
    </row>
    <row r="53" spans="1:17" x14ac:dyDescent="0.3">
      <c r="A53" s="79"/>
      <c r="B53" s="79"/>
      <c r="C53" s="79"/>
      <c r="D53" s="79"/>
      <c r="E53" s="79"/>
      <c r="F53" s="79"/>
      <c r="G53" s="79"/>
      <c r="H53" s="79"/>
      <c r="I53" s="79"/>
      <c r="J53" s="79"/>
      <c r="K53" s="79"/>
      <c r="L53" s="79"/>
      <c r="M53" s="79"/>
      <c r="N53" s="79"/>
      <c r="O53" s="79"/>
      <c r="P53" s="79"/>
      <c r="Q53" s="79"/>
    </row>
  </sheetData>
  <mergeCells count="11">
    <mergeCell ref="B28:D28"/>
    <mergeCell ref="B29:D29"/>
    <mergeCell ref="B30:D30"/>
    <mergeCell ref="B31:D31"/>
    <mergeCell ref="A32:Q53"/>
    <mergeCell ref="E1:O1"/>
    <mergeCell ref="P1:Q1"/>
    <mergeCell ref="A2:Q2"/>
    <mergeCell ref="A3:E3"/>
    <mergeCell ref="F3:Q3"/>
    <mergeCell ref="A1:D1"/>
  </mergeCells>
  <conditionalFormatting sqref="C12:C27">
    <cfRule type="cellIs" dxfId="113" priority="61" operator="between">
      <formula>31</formula>
      <formula>40</formula>
    </cfRule>
    <cfRule type="cellIs" dxfId="112" priority="62" operator="equal">
      <formula>0</formula>
    </cfRule>
    <cfRule type="cellIs" dxfId="111" priority="63" operator="between">
      <formula>21</formula>
      <formula>30</formula>
    </cfRule>
    <cfRule type="cellIs" dxfId="110" priority="64" operator="between">
      <formula>18</formula>
      <formula>20</formula>
    </cfRule>
    <cfRule type="cellIs" dxfId="109" priority="65" operator="between">
      <formula>41</formula>
      <formula>50</formula>
    </cfRule>
    <cfRule type="cellIs" dxfId="108" priority="66" operator="between">
      <formula>51</formula>
      <formula>60</formula>
    </cfRule>
    <cfRule type="cellIs" dxfId="107" priority="67" operator="between">
      <formula>61</formula>
      <formula>65</formula>
    </cfRule>
    <cfRule type="cellIs" dxfId="106" priority="68" operator="equal">
      <formula>""""""</formula>
    </cfRule>
  </conditionalFormatting>
  <conditionalFormatting sqref="E31:P31">
    <cfRule type="cellIs" dxfId="105" priority="83" operator="equal">
      <formula>0.8</formula>
    </cfRule>
  </conditionalFormatting>
  <conditionalFormatting sqref="E28:Q29">
    <cfRule type="containsText" dxfId="104" priority="69" operator="containsText" text="R">
      <formula>NOT(ISERROR(SEARCH("R",E28)))</formula>
    </cfRule>
    <cfRule type="containsText" dxfId="103" priority="70" operator="containsText" text="E">
      <formula>NOT(ISERROR(SEARCH("E",E28)))</formula>
    </cfRule>
    <cfRule type="containsText" dxfId="102" priority="71" operator="containsText" text="P">
      <formula>NOT(ISERROR(SEARCH("P",E28)))</formula>
    </cfRule>
    <cfRule type="containsText" dxfId="101" priority="72" operator="containsText" text="N">
      <formula>NOT(ISERROR(SEARCH("N",E28)))</formula>
    </cfRule>
  </conditionalFormatting>
  <conditionalFormatting sqref="E30:Q30">
    <cfRule type="cellIs" dxfId="58" priority="81" operator="greaterThanOrEqual">
      <formula>0.8</formula>
    </cfRule>
    <cfRule type="cellIs" dxfId="57" priority="82" operator="lessThan">
      <formula>0.8</formula>
    </cfRule>
  </conditionalFormatting>
  <conditionalFormatting sqref="F6:P20 G21:P21 F22:P27">
    <cfRule type="containsText" dxfId="100" priority="95" operator="containsText" text="R">
      <formula>NOT(ISERROR(SEARCH("R",F6)))</formula>
    </cfRule>
    <cfRule type="containsText" dxfId="99" priority="96" operator="containsText" text="E">
      <formula>NOT(ISERROR(SEARCH("E",F6)))</formula>
    </cfRule>
    <cfRule type="containsText" dxfId="98" priority="97" operator="containsText" text="P">
      <formula>NOT(ISERROR(SEARCH("P",F6)))</formula>
    </cfRule>
    <cfRule type="containsText" dxfId="97" priority="98" operator="containsText" text="N">
      <formula>NOT(ISERROR(SEARCH("N",F6)))</formula>
    </cfRule>
  </conditionalFormatting>
  <conditionalFormatting sqref="Q31">
    <cfRule type="containsText" dxfId="96" priority="79" operator="containsText" text="NO CUMPLE">
      <formula>NOT(ISERROR(SEARCH("NO CUMPLE",Q31)))</formula>
    </cfRule>
    <cfRule type="containsText" dxfId="95" priority="80" operator="containsText" text="CUMPLE">
      <formula>NOT(ISERROR(SEARCH("CUMPLE",Q31)))</formula>
    </cfRule>
  </conditionalFormatting>
  <conditionalFormatting sqref="E6">
    <cfRule type="containsText" dxfId="94" priority="33" operator="containsText" text="R">
      <formula>NOT(ISERROR(SEARCH("R",E6)))</formula>
    </cfRule>
    <cfRule type="containsText" dxfId="93" priority="34" operator="containsText" text="E">
      <formula>NOT(ISERROR(SEARCH("E",E6)))</formula>
    </cfRule>
    <cfRule type="containsText" dxfId="92" priority="35" operator="containsText" text="P">
      <formula>NOT(ISERROR(SEARCH("P",E6)))</formula>
    </cfRule>
    <cfRule type="containsText" dxfId="91" priority="36" operator="containsText" text="N">
      <formula>NOT(ISERROR(SEARCH("N",E6)))</formula>
    </cfRule>
  </conditionalFormatting>
  <conditionalFormatting sqref="E15">
    <cfRule type="containsText" dxfId="90" priority="29" operator="containsText" text="R">
      <formula>NOT(ISERROR(SEARCH("R",E15)))</formula>
    </cfRule>
    <cfRule type="containsText" dxfId="89" priority="30" operator="containsText" text="E">
      <formula>NOT(ISERROR(SEARCH("E",E15)))</formula>
    </cfRule>
    <cfRule type="containsText" dxfId="88" priority="31" operator="containsText" text="P">
      <formula>NOT(ISERROR(SEARCH("P",E15)))</formula>
    </cfRule>
    <cfRule type="containsText" dxfId="87" priority="32" operator="containsText" text="N">
      <formula>NOT(ISERROR(SEARCH("N",E15)))</formula>
    </cfRule>
  </conditionalFormatting>
  <conditionalFormatting sqref="E21:F21">
    <cfRule type="containsText" dxfId="86" priority="25" operator="containsText" text="R">
      <formula>NOT(ISERROR(SEARCH("R",E21)))</formula>
    </cfRule>
    <cfRule type="containsText" dxfId="85" priority="26" operator="containsText" text="E">
      <formula>NOT(ISERROR(SEARCH("E",E21)))</formula>
    </cfRule>
    <cfRule type="containsText" dxfId="84" priority="27" operator="containsText" text="P">
      <formula>NOT(ISERROR(SEARCH("P",E21)))</formula>
    </cfRule>
    <cfRule type="containsText" dxfId="83" priority="28" operator="containsText" text="N">
      <formula>NOT(ISERROR(SEARCH("N",E21)))</formula>
    </cfRule>
  </conditionalFormatting>
  <conditionalFormatting sqref="E22">
    <cfRule type="containsText" dxfId="82" priority="21" operator="containsText" text="R">
      <formula>NOT(ISERROR(SEARCH("R",E22)))</formula>
    </cfRule>
    <cfRule type="containsText" dxfId="81" priority="22" operator="containsText" text="E">
      <formula>NOT(ISERROR(SEARCH("E",E22)))</formula>
    </cfRule>
    <cfRule type="containsText" dxfId="80" priority="23" operator="containsText" text="P">
      <formula>NOT(ISERROR(SEARCH("P",E22)))</formula>
    </cfRule>
    <cfRule type="containsText" dxfId="79" priority="24" operator="containsText" text="N">
      <formula>NOT(ISERROR(SEARCH("N",E22)))</formula>
    </cfRule>
  </conditionalFormatting>
  <conditionalFormatting sqref="E23">
    <cfRule type="containsText" dxfId="78" priority="17" operator="containsText" text="R">
      <formula>NOT(ISERROR(SEARCH("R",E23)))</formula>
    </cfRule>
    <cfRule type="containsText" dxfId="77" priority="18" operator="containsText" text="E">
      <formula>NOT(ISERROR(SEARCH("E",E23)))</formula>
    </cfRule>
    <cfRule type="containsText" dxfId="76" priority="19" operator="containsText" text="P">
      <formula>NOT(ISERROR(SEARCH("P",E23)))</formula>
    </cfRule>
    <cfRule type="containsText" dxfId="75" priority="20" operator="containsText" text="N">
      <formula>NOT(ISERROR(SEARCH("N",E23)))</formula>
    </cfRule>
  </conditionalFormatting>
  <conditionalFormatting sqref="E24">
    <cfRule type="containsText" dxfId="74" priority="13" operator="containsText" text="R">
      <formula>NOT(ISERROR(SEARCH("R",E24)))</formula>
    </cfRule>
    <cfRule type="containsText" dxfId="73" priority="14" operator="containsText" text="E">
      <formula>NOT(ISERROR(SEARCH("E",E24)))</formula>
    </cfRule>
    <cfRule type="containsText" dxfId="72" priority="15" operator="containsText" text="P">
      <formula>NOT(ISERROR(SEARCH("P",E24)))</formula>
    </cfRule>
    <cfRule type="containsText" dxfId="71" priority="16" operator="containsText" text="N">
      <formula>NOT(ISERROR(SEARCH("N",E24)))</formula>
    </cfRule>
  </conditionalFormatting>
  <conditionalFormatting sqref="E25">
    <cfRule type="containsText" dxfId="70" priority="9" operator="containsText" text="R">
      <formula>NOT(ISERROR(SEARCH("R",E25)))</formula>
    </cfRule>
    <cfRule type="containsText" dxfId="69" priority="10" operator="containsText" text="E">
      <formula>NOT(ISERROR(SEARCH("E",E25)))</formula>
    </cfRule>
    <cfRule type="containsText" dxfId="68" priority="11" operator="containsText" text="P">
      <formula>NOT(ISERROR(SEARCH("P",E25)))</formula>
    </cfRule>
    <cfRule type="containsText" dxfId="67" priority="12" operator="containsText" text="N">
      <formula>NOT(ISERROR(SEARCH("N",E25)))</formula>
    </cfRule>
  </conditionalFormatting>
  <conditionalFormatting sqref="E26">
    <cfRule type="containsText" dxfId="66" priority="5" operator="containsText" text="R">
      <formula>NOT(ISERROR(SEARCH("R",E26)))</formula>
    </cfRule>
    <cfRule type="containsText" dxfId="65" priority="6" operator="containsText" text="E">
      <formula>NOT(ISERROR(SEARCH("E",E26)))</formula>
    </cfRule>
    <cfRule type="containsText" dxfId="64" priority="7" operator="containsText" text="P">
      <formula>NOT(ISERROR(SEARCH("P",E26)))</formula>
    </cfRule>
    <cfRule type="containsText" dxfId="63" priority="8" operator="containsText" text="N">
      <formula>NOT(ISERROR(SEARCH("N",E26)))</formula>
    </cfRule>
  </conditionalFormatting>
  <conditionalFormatting sqref="E7">
    <cfRule type="containsText" dxfId="62" priority="1" operator="containsText" text="R">
      <formula>NOT(ISERROR(SEARCH("R",E7)))</formula>
    </cfRule>
    <cfRule type="containsText" dxfId="61" priority="2" operator="containsText" text="E">
      <formula>NOT(ISERROR(SEARCH("E",E7)))</formula>
    </cfRule>
    <cfRule type="containsText" dxfId="60" priority="3" operator="containsText" text="P">
      <formula>NOT(ISERROR(SEARCH("P",E7)))</formula>
    </cfRule>
    <cfRule type="containsText" dxfId="59" priority="4" operator="containsText" text="N">
      <formula>NOT(ISERROR(SEARCH("N",E7)))</formula>
    </cfRule>
  </conditionalFormatting>
  <pageMargins left="0.7" right="0.7" top="0.75" bottom="0.75" header="0.3" footer="0.3"/>
  <pageSetup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DB06-E502-4852-8D74-4426AD6E229D}">
  <sheetPr>
    <tabColor theme="7"/>
  </sheetPr>
  <dimension ref="A1:P49"/>
  <sheetViews>
    <sheetView view="pageBreakPreview" zoomScale="90" zoomScaleNormal="100" zoomScaleSheetLayoutView="90" workbookViewId="0">
      <selection activeCell="C9" sqref="C9:E9"/>
    </sheetView>
  </sheetViews>
  <sheetFormatPr baseColWidth="10" defaultColWidth="11.5546875" defaultRowHeight="14.4" x14ac:dyDescent="0.3"/>
  <cols>
    <col min="2" max="2" width="37.6640625" customWidth="1"/>
    <col min="3" max="3" width="14" customWidth="1"/>
    <col min="4" max="4" width="12.33203125" customWidth="1"/>
    <col min="5" max="10" width="13.33203125" bestFit="1" customWidth="1"/>
    <col min="11" max="11" width="15.6640625" bestFit="1" customWidth="1"/>
    <col min="12" max="12" width="13.33203125" bestFit="1" customWidth="1"/>
    <col min="13" max="13" width="14.88671875" bestFit="1" customWidth="1"/>
    <col min="14" max="14" width="14.33203125" bestFit="1" customWidth="1"/>
    <col min="15" max="15" width="13.33203125" bestFit="1" customWidth="1"/>
  </cols>
  <sheetData>
    <row r="1" spans="1:16" ht="73.95" customHeight="1" thickTop="1" thickBot="1" x14ac:dyDescent="0.35">
      <c r="A1" s="90"/>
      <c r="B1" s="90"/>
      <c r="C1" s="65" t="s">
        <v>77</v>
      </c>
      <c r="D1" s="65"/>
      <c r="E1" s="65"/>
      <c r="F1" s="65"/>
      <c r="G1" s="65"/>
      <c r="H1" s="65"/>
      <c r="I1" s="65"/>
      <c r="J1" s="65"/>
      <c r="K1" s="65"/>
      <c r="L1" s="65"/>
      <c r="M1" s="65"/>
      <c r="N1" s="93" t="s">
        <v>78</v>
      </c>
      <c r="O1" s="94"/>
      <c r="P1" s="95"/>
    </row>
    <row r="2" spans="1:16" ht="15.75" customHeight="1" thickTop="1" x14ac:dyDescent="0.3">
      <c r="A2" s="67"/>
      <c r="B2" s="68"/>
      <c r="C2" s="68"/>
      <c r="D2" s="68"/>
      <c r="E2" s="68"/>
      <c r="F2" s="68"/>
      <c r="G2" s="68"/>
      <c r="H2" s="68"/>
      <c r="I2" s="68"/>
      <c r="J2" s="68"/>
      <c r="K2" s="68"/>
      <c r="L2" s="68"/>
      <c r="M2" s="68"/>
      <c r="N2" s="68"/>
      <c r="O2" s="68"/>
      <c r="P2" s="35"/>
    </row>
    <row r="3" spans="1:16" ht="15.75" customHeight="1" thickBot="1" x14ac:dyDescent="0.35">
      <c r="A3" s="91" t="s">
        <v>60</v>
      </c>
      <c r="B3" s="92"/>
      <c r="C3" s="92"/>
      <c r="D3" s="92"/>
      <c r="E3" s="92"/>
      <c r="F3" s="92"/>
      <c r="G3" s="92"/>
      <c r="H3" s="92"/>
      <c r="I3" s="92"/>
      <c r="J3" s="92"/>
      <c r="K3" s="92"/>
      <c r="L3" s="92"/>
      <c r="M3" s="92"/>
      <c r="N3" s="92"/>
      <c r="O3" s="92"/>
      <c r="P3" s="35"/>
    </row>
    <row r="4" spans="1:16" ht="16.2" thickBot="1" x14ac:dyDescent="0.35">
      <c r="A4" s="69" t="s">
        <v>12</v>
      </c>
      <c r="B4" s="70"/>
      <c r="C4" s="70"/>
      <c r="D4" s="71" t="s">
        <v>13</v>
      </c>
      <c r="E4" s="72"/>
      <c r="F4" s="72"/>
      <c r="G4" s="72"/>
      <c r="H4" s="72"/>
      <c r="I4" s="72"/>
      <c r="J4" s="72"/>
      <c r="K4" s="72"/>
      <c r="L4" s="72"/>
      <c r="M4" s="72"/>
      <c r="N4" s="72"/>
      <c r="O4" s="73"/>
      <c r="P4" s="35"/>
    </row>
    <row r="5" spans="1:16" ht="16.2" thickBot="1" x14ac:dyDescent="0.35">
      <c r="A5" s="69" t="s">
        <v>14</v>
      </c>
      <c r="B5" s="70"/>
      <c r="C5" s="70"/>
      <c r="D5" s="71">
        <v>2024</v>
      </c>
      <c r="E5" s="72"/>
      <c r="F5" s="72"/>
      <c r="G5" s="72"/>
      <c r="H5" s="72"/>
      <c r="I5" s="72"/>
      <c r="J5" s="72"/>
      <c r="K5" s="72"/>
      <c r="L5" s="72"/>
      <c r="M5" s="72"/>
      <c r="N5" s="72"/>
      <c r="O5" s="73"/>
      <c r="P5" s="35"/>
    </row>
    <row r="6" spans="1:16" ht="15" thickBot="1" x14ac:dyDescent="0.35">
      <c r="A6" s="86"/>
      <c r="B6" s="86"/>
      <c r="C6" s="86"/>
      <c r="D6" s="86"/>
      <c r="E6" s="86"/>
      <c r="F6" s="86"/>
      <c r="G6" s="86"/>
      <c r="H6" s="86"/>
      <c r="I6" s="86"/>
      <c r="J6" s="86"/>
      <c r="K6" s="86"/>
      <c r="L6" s="86"/>
      <c r="M6" s="86"/>
      <c r="N6" s="86"/>
      <c r="O6" s="86"/>
      <c r="P6" s="22"/>
    </row>
    <row r="7" spans="1:16" ht="28.95" customHeight="1" thickBot="1" x14ac:dyDescent="0.35">
      <c r="A7" s="7" t="s">
        <v>15</v>
      </c>
      <c r="B7" s="8" t="s">
        <v>16</v>
      </c>
      <c r="C7" s="9">
        <v>45292</v>
      </c>
      <c r="D7" s="9">
        <v>45323</v>
      </c>
      <c r="E7" s="9">
        <v>45352</v>
      </c>
      <c r="F7" s="9">
        <v>45383</v>
      </c>
      <c r="G7" s="9">
        <v>45413</v>
      </c>
      <c r="H7" s="9">
        <v>45444</v>
      </c>
      <c r="I7" s="9">
        <v>45474</v>
      </c>
      <c r="J7" s="9">
        <v>45505</v>
      </c>
      <c r="K7" s="9">
        <v>45536</v>
      </c>
      <c r="L7" s="9">
        <v>45566</v>
      </c>
      <c r="M7" s="9">
        <v>45597</v>
      </c>
      <c r="N7" s="9">
        <v>45627</v>
      </c>
      <c r="O7" s="11" t="s">
        <v>17</v>
      </c>
      <c r="P7" s="22"/>
    </row>
    <row r="8" spans="1:16" ht="16.2" thickBot="1" x14ac:dyDescent="0.35">
      <c r="A8" s="4">
        <v>1</v>
      </c>
      <c r="B8" s="5" t="s">
        <v>27</v>
      </c>
      <c r="C8" s="37">
        <v>0</v>
      </c>
      <c r="D8" s="37">
        <v>0</v>
      </c>
      <c r="E8" s="37">
        <v>0</v>
      </c>
      <c r="F8" s="37"/>
      <c r="G8" s="37"/>
      <c r="H8" s="37"/>
      <c r="I8" s="37"/>
      <c r="J8" s="37"/>
      <c r="K8" s="37"/>
      <c r="L8" s="37"/>
      <c r="M8" s="37"/>
      <c r="N8" s="37"/>
      <c r="O8" s="38">
        <f>SUM($C$8:$N$8)</f>
        <v>0</v>
      </c>
      <c r="P8" s="22"/>
    </row>
    <row r="9" spans="1:16" ht="16.2" thickBot="1" x14ac:dyDescent="0.35">
      <c r="A9" s="4">
        <v>2</v>
      </c>
      <c r="B9" s="5" t="s">
        <v>28</v>
      </c>
      <c r="C9" s="37">
        <v>38</v>
      </c>
      <c r="D9" s="37">
        <v>43</v>
      </c>
      <c r="E9" s="37">
        <v>45</v>
      </c>
      <c r="F9" s="37"/>
      <c r="G9" s="37"/>
      <c r="H9" s="37"/>
      <c r="I9" s="37"/>
      <c r="J9" s="37"/>
      <c r="K9" s="37"/>
      <c r="L9" s="37"/>
      <c r="M9" s="37"/>
      <c r="N9" s="37"/>
      <c r="O9" s="38">
        <f>SUM($C$9:$N$9)</f>
        <v>126</v>
      </c>
      <c r="P9" s="22"/>
    </row>
    <row r="10" spans="1:16" ht="16.2" thickBot="1" x14ac:dyDescent="0.35">
      <c r="A10" s="4">
        <v>3</v>
      </c>
      <c r="B10" s="6" t="s">
        <v>18</v>
      </c>
      <c r="C10" s="28">
        <v>100</v>
      </c>
      <c r="D10" s="28">
        <v>100</v>
      </c>
      <c r="E10" s="28">
        <v>100</v>
      </c>
      <c r="F10" s="28">
        <v>100</v>
      </c>
      <c r="G10" s="28">
        <v>100</v>
      </c>
      <c r="H10" s="28">
        <v>100</v>
      </c>
      <c r="I10" s="28">
        <v>100</v>
      </c>
      <c r="J10" s="28">
        <v>100</v>
      </c>
      <c r="K10" s="28">
        <v>100</v>
      </c>
      <c r="L10" s="28">
        <v>100</v>
      </c>
      <c r="M10" s="28">
        <v>100</v>
      </c>
      <c r="N10" s="28">
        <v>100</v>
      </c>
      <c r="O10" s="28">
        <v>100</v>
      </c>
      <c r="P10" s="22"/>
    </row>
    <row r="11" spans="1:16" ht="16.2" thickBot="1" x14ac:dyDescent="0.35">
      <c r="A11" s="4">
        <v>4</v>
      </c>
      <c r="B11" s="5" t="s">
        <v>19</v>
      </c>
      <c r="C11" s="33">
        <f>(C8/(C9*C10))</f>
        <v>0</v>
      </c>
      <c r="D11" s="33">
        <f t="shared" ref="D11:O11" si="0">(D8/(D9*D10))</f>
        <v>0</v>
      </c>
      <c r="E11" s="33">
        <f t="shared" si="0"/>
        <v>0</v>
      </c>
      <c r="F11" s="33" t="e">
        <f t="shared" si="0"/>
        <v>#DIV/0!</v>
      </c>
      <c r="G11" s="33" t="e">
        <f t="shared" si="0"/>
        <v>#DIV/0!</v>
      </c>
      <c r="H11" s="33" t="e">
        <f t="shared" si="0"/>
        <v>#DIV/0!</v>
      </c>
      <c r="I11" s="33" t="e">
        <f t="shared" si="0"/>
        <v>#DIV/0!</v>
      </c>
      <c r="J11" s="33" t="e">
        <f t="shared" si="0"/>
        <v>#DIV/0!</v>
      </c>
      <c r="K11" s="33" t="e">
        <f t="shared" si="0"/>
        <v>#DIV/0!</v>
      </c>
      <c r="L11" s="33" t="e">
        <f t="shared" si="0"/>
        <v>#DIV/0!</v>
      </c>
      <c r="M11" s="33" t="e">
        <f t="shared" si="0"/>
        <v>#DIV/0!</v>
      </c>
      <c r="N11" s="33" t="e">
        <f t="shared" si="0"/>
        <v>#DIV/0!</v>
      </c>
      <c r="O11" s="33">
        <f t="shared" si="0"/>
        <v>0</v>
      </c>
      <c r="P11" s="22"/>
    </row>
    <row r="12" spans="1:16" ht="16.2" thickBot="1" x14ac:dyDescent="0.35">
      <c r="A12" s="4">
        <v>5</v>
      </c>
      <c r="B12" s="6" t="s">
        <v>20</v>
      </c>
      <c r="C12" s="34">
        <v>0.05</v>
      </c>
      <c r="D12" s="34">
        <v>0.05</v>
      </c>
      <c r="E12" s="34">
        <v>0.05</v>
      </c>
      <c r="F12" s="34">
        <v>0.05</v>
      </c>
      <c r="G12" s="34">
        <v>0.05</v>
      </c>
      <c r="H12" s="34">
        <v>0.05</v>
      </c>
      <c r="I12" s="34">
        <v>0.05</v>
      </c>
      <c r="J12" s="34">
        <v>0.05</v>
      </c>
      <c r="K12" s="34">
        <v>0.05</v>
      </c>
      <c r="L12" s="34">
        <v>0.05</v>
      </c>
      <c r="M12" s="34">
        <v>0.05</v>
      </c>
      <c r="N12" s="34">
        <v>0.05</v>
      </c>
      <c r="O12" s="2" t="str">
        <f>IF(O11&lt;=0.05,"CUMPLE",IF(O11&gt;0.05,"NO CUMPLE"))</f>
        <v>CUMPLE</v>
      </c>
      <c r="P12" s="22"/>
    </row>
    <row r="13" spans="1:16" ht="16.2" thickBot="1" x14ac:dyDescent="0.35">
      <c r="A13" s="3"/>
      <c r="B13" s="36"/>
      <c r="C13" s="36"/>
      <c r="D13" s="36"/>
      <c r="E13" s="36"/>
      <c r="F13" s="36"/>
      <c r="G13" s="36"/>
      <c r="H13" s="36"/>
      <c r="I13" s="36"/>
      <c r="J13" s="36"/>
      <c r="K13" s="36"/>
      <c r="L13" s="36"/>
      <c r="M13" s="36"/>
      <c r="N13" s="36"/>
      <c r="O13" s="36"/>
      <c r="P13" s="22"/>
    </row>
    <row r="14" spans="1:16" x14ac:dyDescent="0.3">
      <c r="A14" s="79"/>
      <c r="B14" s="79"/>
      <c r="C14" s="79"/>
      <c r="D14" s="79"/>
      <c r="E14" s="79"/>
      <c r="F14" s="79"/>
      <c r="G14" s="79"/>
      <c r="H14" s="79"/>
      <c r="I14" s="79"/>
      <c r="J14" s="79"/>
      <c r="K14" s="79"/>
      <c r="L14" s="79"/>
      <c r="M14" s="79"/>
      <c r="N14" s="79"/>
      <c r="O14" s="79"/>
      <c r="P14" s="22"/>
    </row>
    <row r="15" spans="1:16" x14ac:dyDescent="0.3">
      <c r="A15" s="79"/>
      <c r="B15" s="79"/>
      <c r="C15" s="79"/>
      <c r="D15" s="79"/>
      <c r="E15" s="79"/>
      <c r="F15" s="79"/>
      <c r="G15" s="79"/>
      <c r="H15" s="79"/>
      <c r="I15" s="79"/>
      <c r="J15" s="79"/>
      <c r="K15" s="79"/>
      <c r="L15" s="79"/>
      <c r="M15" s="79"/>
      <c r="N15" s="79"/>
      <c r="O15" s="79"/>
      <c r="P15" s="22"/>
    </row>
    <row r="16" spans="1:16" x14ac:dyDescent="0.3">
      <c r="A16" s="79"/>
      <c r="B16" s="79"/>
      <c r="C16" s="79"/>
      <c r="D16" s="79"/>
      <c r="E16" s="79"/>
      <c r="F16" s="79"/>
      <c r="G16" s="79"/>
      <c r="H16" s="79"/>
      <c r="I16" s="79"/>
      <c r="J16" s="79"/>
      <c r="K16" s="79"/>
      <c r="L16" s="79"/>
      <c r="M16" s="79"/>
      <c r="N16" s="79"/>
      <c r="O16" s="79"/>
      <c r="P16" s="22"/>
    </row>
    <row r="17" spans="1:16" x14ac:dyDescent="0.3">
      <c r="A17" s="79"/>
      <c r="B17" s="79"/>
      <c r="C17" s="79"/>
      <c r="D17" s="79"/>
      <c r="E17" s="79"/>
      <c r="F17" s="79"/>
      <c r="G17" s="79"/>
      <c r="H17" s="79"/>
      <c r="I17" s="79"/>
      <c r="J17" s="79"/>
      <c r="K17" s="79"/>
      <c r="L17" s="79"/>
      <c r="M17" s="79"/>
      <c r="N17" s="79"/>
      <c r="O17" s="79"/>
      <c r="P17" s="22"/>
    </row>
    <row r="18" spans="1:16" x14ac:dyDescent="0.3">
      <c r="A18" s="79"/>
      <c r="B18" s="79"/>
      <c r="C18" s="79"/>
      <c r="D18" s="79"/>
      <c r="E18" s="79"/>
      <c r="F18" s="79"/>
      <c r="G18" s="79"/>
      <c r="H18" s="79"/>
      <c r="I18" s="79"/>
      <c r="J18" s="79"/>
      <c r="K18" s="79"/>
      <c r="L18" s="79"/>
      <c r="M18" s="79"/>
      <c r="N18" s="79"/>
      <c r="O18" s="79"/>
      <c r="P18" s="22"/>
    </row>
    <row r="19" spans="1:16" x14ac:dyDescent="0.3">
      <c r="A19" s="79"/>
      <c r="B19" s="79"/>
      <c r="C19" s="79"/>
      <c r="D19" s="79"/>
      <c r="E19" s="79"/>
      <c r="F19" s="79"/>
      <c r="G19" s="79"/>
      <c r="H19" s="79"/>
      <c r="I19" s="79"/>
      <c r="J19" s="79"/>
      <c r="K19" s="79"/>
      <c r="L19" s="79"/>
      <c r="M19" s="79"/>
      <c r="N19" s="79"/>
      <c r="O19" s="79"/>
      <c r="P19" s="22"/>
    </row>
    <row r="20" spans="1:16" x14ac:dyDescent="0.3">
      <c r="A20" s="79"/>
      <c r="B20" s="79"/>
      <c r="C20" s="79"/>
      <c r="D20" s="79"/>
      <c r="E20" s="79"/>
      <c r="F20" s="79"/>
      <c r="G20" s="79"/>
      <c r="H20" s="79"/>
      <c r="I20" s="79"/>
      <c r="J20" s="79"/>
      <c r="K20" s="79"/>
      <c r="L20" s="79"/>
      <c r="M20" s="79"/>
      <c r="N20" s="79"/>
      <c r="O20" s="79"/>
      <c r="P20" s="22"/>
    </row>
    <row r="21" spans="1:16" x14ac:dyDescent="0.3">
      <c r="A21" s="79"/>
      <c r="B21" s="79"/>
      <c r="C21" s="79"/>
      <c r="D21" s="79"/>
      <c r="E21" s="79"/>
      <c r="F21" s="79"/>
      <c r="G21" s="79"/>
      <c r="H21" s="79"/>
      <c r="I21" s="79"/>
      <c r="J21" s="79"/>
      <c r="K21" s="79"/>
      <c r="L21" s="79"/>
      <c r="M21" s="79"/>
      <c r="N21" s="79"/>
      <c r="O21" s="79"/>
      <c r="P21" s="22"/>
    </row>
    <row r="22" spans="1:16" x14ac:dyDescent="0.3">
      <c r="A22" s="79"/>
      <c r="B22" s="79"/>
      <c r="C22" s="79"/>
      <c r="D22" s="79"/>
      <c r="E22" s="79"/>
      <c r="F22" s="79"/>
      <c r="G22" s="79"/>
      <c r="H22" s="79"/>
      <c r="I22" s="79"/>
      <c r="J22" s="79"/>
      <c r="K22" s="79"/>
      <c r="L22" s="79"/>
      <c r="M22" s="79"/>
      <c r="N22" s="79"/>
      <c r="O22" s="79"/>
      <c r="P22" s="22"/>
    </row>
    <row r="23" spans="1:16" x14ac:dyDescent="0.3">
      <c r="A23" s="79"/>
      <c r="B23" s="79"/>
      <c r="C23" s="79"/>
      <c r="D23" s="79"/>
      <c r="E23" s="79"/>
      <c r="F23" s="79"/>
      <c r="G23" s="79"/>
      <c r="H23" s="79"/>
      <c r="I23" s="79"/>
      <c r="J23" s="79"/>
      <c r="K23" s="79"/>
      <c r="L23" s="79"/>
      <c r="M23" s="79"/>
      <c r="N23" s="79"/>
      <c r="O23" s="79"/>
      <c r="P23" s="22"/>
    </row>
    <row r="24" spans="1:16" x14ac:dyDescent="0.3">
      <c r="A24" s="79"/>
      <c r="B24" s="79"/>
      <c r="C24" s="79"/>
      <c r="D24" s="79"/>
      <c r="E24" s="79"/>
      <c r="F24" s="79"/>
      <c r="G24" s="79"/>
      <c r="H24" s="79"/>
      <c r="I24" s="79"/>
      <c r="J24" s="79"/>
      <c r="K24" s="79"/>
      <c r="L24" s="79"/>
      <c r="M24" s="79"/>
      <c r="N24" s="79"/>
      <c r="O24" s="79"/>
      <c r="P24" s="22"/>
    </row>
    <row r="25" spans="1:16" x14ac:dyDescent="0.3">
      <c r="A25" s="79"/>
      <c r="B25" s="79"/>
      <c r="C25" s="79"/>
      <c r="D25" s="79"/>
      <c r="E25" s="79"/>
      <c r="F25" s="79"/>
      <c r="G25" s="79"/>
      <c r="H25" s="79"/>
      <c r="I25" s="79"/>
      <c r="J25" s="79"/>
      <c r="K25" s="79"/>
      <c r="L25" s="79"/>
      <c r="M25" s="79"/>
      <c r="N25" s="79"/>
      <c r="O25" s="79"/>
      <c r="P25" s="22"/>
    </row>
    <row r="26" spans="1:16" x14ac:dyDescent="0.3">
      <c r="A26" s="79"/>
      <c r="B26" s="79"/>
      <c r="C26" s="79"/>
      <c r="D26" s="79"/>
      <c r="E26" s="79"/>
      <c r="F26" s="79"/>
      <c r="G26" s="79"/>
      <c r="H26" s="79"/>
      <c r="I26" s="79"/>
      <c r="J26" s="79"/>
      <c r="K26" s="79"/>
      <c r="L26" s="79"/>
      <c r="M26" s="79"/>
      <c r="N26" s="79"/>
      <c r="O26" s="79"/>
      <c r="P26" s="22"/>
    </row>
    <row r="27" spans="1:16" x14ac:dyDescent="0.3">
      <c r="A27" s="79"/>
      <c r="B27" s="79"/>
      <c r="C27" s="79"/>
      <c r="D27" s="79"/>
      <c r="E27" s="79"/>
      <c r="F27" s="79"/>
      <c r="G27" s="79"/>
      <c r="H27" s="79"/>
      <c r="I27" s="79"/>
      <c r="J27" s="79"/>
      <c r="K27" s="79"/>
      <c r="L27" s="79"/>
      <c r="M27" s="79"/>
      <c r="N27" s="79"/>
      <c r="O27" s="79"/>
      <c r="P27" s="22"/>
    </row>
    <row r="28" spans="1:16" x14ac:dyDescent="0.3">
      <c r="A28" s="79"/>
      <c r="B28" s="79"/>
      <c r="C28" s="79"/>
      <c r="D28" s="79"/>
      <c r="E28" s="79"/>
      <c r="F28" s="79"/>
      <c r="G28" s="79"/>
      <c r="H28" s="79"/>
      <c r="I28" s="79"/>
      <c r="J28" s="79"/>
      <c r="K28" s="79"/>
      <c r="L28" s="79"/>
      <c r="M28" s="79"/>
      <c r="N28" s="79"/>
      <c r="O28" s="79"/>
      <c r="P28" s="22"/>
    </row>
    <row r="29" spans="1:16" x14ac:dyDescent="0.3">
      <c r="A29" s="79"/>
      <c r="B29" s="79"/>
      <c r="C29" s="79"/>
      <c r="D29" s="79"/>
      <c r="E29" s="79"/>
      <c r="F29" s="79"/>
      <c r="G29" s="79"/>
      <c r="H29" s="79"/>
      <c r="I29" s="79"/>
      <c r="J29" s="79"/>
      <c r="K29" s="79"/>
      <c r="L29" s="79"/>
      <c r="M29" s="79"/>
      <c r="N29" s="79"/>
      <c r="O29" s="79"/>
      <c r="P29" s="22"/>
    </row>
    <row r="30" spans="1:16" x14ac:dyDescent="0.3">
      <c r="A30" s="79"/>
      <c r="B30" s="79"/>
      <c r="C30" s="79"/>
      <c r="D30" s="79"/>
      <c r="E30" s="79"/>
      <c r="F30" s="79"/>
      <c r="G30" s="79"/>
      <c r="H30" s="79"/>
      <c r="I30" s="79"/>
      <c r="J30" s="79"/>
      <c r="K30" s="79"/>
      <c r="L30" s="79"/>
      <c r="M30" s="79"/>
      <c r="N30" s="79"/>
      <c r="O30" s="79"/>
      <c r="P30" s="22"/>
    </row>
    <row r="31" spans="1:16" x14ac:dyDescent="0.3">
      <c r="A31" s="79"/>
      <c r="B31" s="79"/>
      <c r="C31" s="79"/>
      <c r="D31" s="79"/>
      <c r="E31" s="79"/>
      <c r="F31" s="79"/>
      <c r="G31" s="79"/>
      <c r="H31" s="79"/>
      <c r="I31" s="79"/>
      <c r="J31" s="79"/>
      <c r="K31" s="79"/>
      <c r="L31" s="79"/>
      <c r="M31" s="79"/>
      <c r="N31" s="79"/>
      <c r="O31" s="79"/>
      <c r="P31" s="22"/>
    </row>
    <row r="32" spans="1:16" x14ac:dyDescent="0.3">
      <c r="A32" s="79"/>
      <c r="B32" s="79"/>
      <c r="C32" s="79"/>
      <c r="D32" s="79"/>
      <c r="E32" s="79"/>
      <c r="F32" s="79"/>
      <c r="G32" s="79"/>
      <c r="H32" s="79"/>
      <c r="I32" s="79"/>
      <c r="J32" s="79"/>
      <c r="K32" s="79"/>
      <c r="L32" s="79"/>
      <c r="M32" s="79"/>
      <c r="N32" s="79"/>
      <c r="O32" s="79"/>
      <c r="P32" s="22"/>
    </row>
    <row r="33" spans="1:16" x14ac:dyDescent="0.3">
      <c r="A33" s="79"/>
      <c r="B33" s="79"/>
      <c r="C33" s="79"/>
      <c r="D33" s="79"/>
      <c r="E33" s="79"/>
      <c r="F33" s="79"/>
      <c r="G33" s="79"/>
      <c r="H33" s="79"/>
      <c r="I33" s="79"/>
      <c r="J33" s="79"/>
      <c r="K33" s="79"/>
      <c r="L33" s="79"/>
      <c r="M33" s="79"/>
      <c r="N33" s="79"/>
      <c r="O33" s="79"/>
      <c r="P33" s="22"/>
    </row>
    <row r="34" spans="1:16" x14ac:dyDescent="0.3">
      <c r="A34" s="79"/>
      <c r="B34" s="79"/>
      <c r="C34" s="79"/>
      <c r="D34" s="79"/>
      <c r="E34" s="79"/>
      <c r="F34" s="79"/>
      <c r="G34" s="79"/>
      <c r="H34" s="79"/>
      <c r="I34" s="79"/>
      <c r="J34" s="79"/>
      <c r="K34" s="79"/>
      <c r="L34" s="79"/>
      <c r="M34" s="79"/>
      <c r="N34" s="79"/>
      <c r="O34" s="79"/>
      <c r="P34" s="22"/>
    </row>
    <row r="35" spans="1:16" ht="15" thickBot="1" x14ac:dyDescent="0.35">
      <c r="A35" s="79"/>
      <c r="B35" s="79"/>
      <c r="C35" s="79"/>
      <c r="D35" s="79"/>
      <c r="E35" s="79"/>
      <c r="F35" s="79"/>
      <c r="G35" s="79"/>
      <c r="H35" s="79"/>
      <c r="I35" s="79"/>
      <c r="J35" s="79"/>
      <c r="K35" s="79"/>
      <c r="L35" s="79"/>
      <c r="M35" s="79"/>
      <c r="N35" s="79"/>
      <c r="O35" s="79"/>
      <c r="P35" s="22"/>
    </row>
    <row r="36" spans="1:16" ht="29.4" customHeight="1" thickBot="1" x14ac:dyDescent="0.35">
      <c r="A36" s="108" t="s">
        <v>55</v>
      </c>
      <c r="B36" s="108"/>
      <c r="C36" s="108"/>
      <c r="D36" s="108"/>
      <c r="E36" s="108"/>
      <c r="F36" s="108"/>
      <c r="G36" s="108"/>
      <c r="H36" s="108"/>
      <c r="I36" s="108"/>
      <c r="J36" s="108"/>
      <c r="K36" s="108"/>
      <c r="L36" s="108"/>
      <c r="M36" s="108"/>
      <c r="N36" s="108"/>
      <c r="O36" s="108"/>
      <c r="P36" s="108"/>
    </row>
    <row r="37" spans="1:16" ht="24" customHeight="1" thickBot="1" x14ac:dyDescent="0.35">
      <c r="A37" s="87" t="s">
        <v>49</v>
      </c>
      <c r="B37" s="88"/>
      <c r="C37" s="88"/>
      <c r="D37" s="88"/>
      <c r="E37" s="88"/>
      <c r="F37" s="88"/>
      <c r="G37" s="88"/>
      <c r="H37" s="89"/>
      <c r="I37" s="31" t="s">
        <v>50</v>
      </c>
      <c r="J37" s="32"/>
      <c r="K37" s="32"/>
      <c r="L37" s="32"/>
      <c r="M37" s="32"/>
      <c r="N37" s="32"/>
      <c r="O37" s="32"/>
      <c r="P37" s="32"/>
    </row>
    <row r="38" spans="1:16" ht="22.8" customHeight="1" x14ac:dyDescent="0.3">
      <c r="A38" s="80" t="s">
        <v>51</v>
      </c>
      <c r="B38" s="81"/>
      <c r="C38" s="102"/>
      <c r="D38" s="103"/>
      <c r="E38" s="103"/>
      <c r="F38" s="103"/>
      <c r="G38" s="103"/>
      <c r="H38" s="104"/>
      <c r="I38" s="80" t="s">
        <v>51</v>
      </c>
      <c r="J38" s="81"/>
      <c r="K38" s="96"/>
      <c r="L38" s="97"/>
      <c r="M38" s="97"/>
      <c r="N38" s="97"/>
      <c r="O38" s="97"/>
      <c r="P38" s="98"/>
    </row>
    <row r="39" spans="1:16" x14ac:dyDescent="0.3">
      <c r="A39" s="82"/>
      <c r="B39" s="83"/>
      <c r="C39" s="105"/>
      <c r="D39" s="106"/>
      <c r="E39" s="106"/>
      <c r="F39" s="106"/>
      <c r="G39" s="106"/>
      <c r="H39" s="107"/>
      <c r="I39" s="82"/>
      <c r="J39" s="83"/>
      <c r="K39" s="99"/>
      <c r="L39" s="100"/>
      <c r="M39" s="100"/>
      <c r="N39" s="100"/>
      <c r="O39" s="100"/>
      <c r="P39" s="101"/>
    </row>
    <row r="40" spans="1:16" ht="15" thickBot="1" x14ac:dyDescent="0.35">
      <c r="A40" s="84"/>
      <c r="B40" s="85"/>
      <c r="C40" s="105"/>
      <c r="D40" s="106"/>
      <c r="E40" s="106"/>
      <c r="F40" s="106"/>
      <c r="G40" s="106"/>
      <c r="H40" s="107"/>
      <c r="I40" s="84"/>
      <c r="J40" s="85"/>
      <c r="K40" s="99"/>
      <c r="L40" s="100"/>
      <c r="M40" s="100"/>
      <c r="N40" s="100"/>
      <c r="O40" s="100"/>
      <c r="P40" s="101"/>
    </row>
    <row r="41" spans="1:16" ht="25.2" customHeight="1" x14ac:dyDescent="0.3">
      <c r="A41" s="80" t="s">
        <v>52</v>
      </c>
      <c r="B41" s="81"/>
      <c r="C41" s="102"/>
      <c r="D41" s="103"/>
      <c r="E41" s="103"/>
      <c r="F41" s="103"/>
      <c r="G41" s="103"/>
      <c r="H41" s="104"/>
      <c r="I41" s="80" t="s">
        <v>52</v>
      </c>
      <c r="J41" s="81"/>
      <c r="K41" s="96"/>
      <c r="L41" s="97"/>
      <c r="M41" s="97"/>
      <c r="N41" s="97"/>
      <c r="O41" s="97"/>
      <c r="P41" s="98"/>
    </row>
    <row r="42" spans="1:16" x14ac:dyDescent="0.3">
      <c r="A42" s="82"/>
      <c r="B42" s="83"/>
      <c r="C42" s="105"/>
      <c r="D42" s="106"/>
      <c r="E42" s="106"/>
      <c r="F42" s="106"/>
      <c r="G42" s="106"/>
      <c r="H42" s="107"/>
      <c r="I42" s="82"/>
      <c r="J42" s="83"/>
      <c r="K42" s="99"/>
      <c r="L42" s="100"/>
      <c r="M42" s="100"/>
      <c r="N42" s="100"/>
      <c r="O42" s="100"/>
      <c r="P42" s="101"/>
    </row>
    <row r="43" spans="1:16" ht="15" thickBot="1" x14ac:dyDescent="0.35">
      <c r="A43" s="84"/>
      <c r="B43" s="85"/>
      <c r="C43" s="105"/>
      <c r="D43" s="106"/>
      <c r="E43" s="106"/>
      <c r="F43" s="106"/>
      <c r="G43" s="106"/>
      <c r="H43" s="107"/>
      <c r="I43" s="84"/>
      <c r="J43" s="85"/>
      <c r="K43" s="99"/>
      <c r="L43" s="100"/>
      <c r="M43" s="100"/>
      <c r="N43" s="100"/>
      <c r="O43" s="100"/>
      <c r="P43" s="101"/>
    </row>
    <row r="44" spans="1:16" ht="29.4" customHeight="1" x14ac:dyDescent="0.3">
      <c r="A44" s="80" t="s">
        <v>53</v>
      </c>
      <c r="B44" s="81"/>
      <c r="C44" s="102"/>
      <c r="D44" s="103"/>
      <c r="E44" s="103"/>
      <c r="F44" s="103"/>
      <c r="G44" s="103"/>
      <c r="H44" s="104"/>
      <c r="I44" s="80" t="s">
        <v>53</v>
      </c>
      <c r="J44" s="81"/>
      <c r="K44" s="96"/>
      <c r="L44" s="97"/>
      <c r="M44" s="97"/>
      <c r="N44" s="97"/>
      <c r="O44" s="97"/>
      <c r="P44" s="98"/>
    </row>
    <row r="45" spans="1:16" x14ac:dyDescent="0.3">
      <c r="A45" s="82"/>
      <c r="B45" s="83"/>
      <c r="C45" s="105"/>
      <c r="D45" s="106"/>
      <c r="E45" s="106"/>
      <c r="F45" s="106"/>
      <c r="G45" s="106"/>
      <c r="H45" s="107"/>
      <c r="I45" s="82"/>
      <c r="J45" s="83"/>
      <c r="K45" s="99"/>
      <c r="L45" s="100"/>
      <c r="M45" s="100"/>
      <c r="N45" s="100"/>
      <c r="O45" s="100"/>
      <c r="P45" s="101"/>
    </row>
    <row r="46" spans="1:16" ht="15" thickBot="1" x14ac:dyDescent="0.35">
      <c r="A46" s="84"/>
      <c r="B46" s="85"/>
      <c r="C46" s="105"/>
      <c r="D46" s="106"/>
      <c r="E46" s="106"/>
      <c r="F46" s="106"/>
      <c r="G46" s="106"/>
      <c r="H46" s="107"/>
      <c r="I46" s="84"/>
      <c r="J46" s="85"/>
      <c r="K46" s="99"/>
      <c r="L46" s="100"/>
      <c r="M46" s="100"/>
      <c r="N46" s="100"/>
      <c r="O46" s="100"/>
      <c r="P46" s="101"/>
    </row>
    <row r="47" spans="1:16" ht="27.6" customHeight="1" x14ac:dyDescent="0.3">
      <c r="A47" s="80" t="s">
        <v>54</v>
      </c>
      <c r="B47" s="81"/>
      <c r="C47" s="102"/>
      <c r="D47" s="103"/>
      <c r="E47" s="103"/>
      <c r="F47" s="103"/>
      <c r="G47" s="103"/>
      <c r="H47" s="104"/>
      <c r="I47" s="80" t="s">
        <v>54</v>
      </c>
      <c r="J47" s="81"/>
      <c r="K47" s="96"/>
      <c r="L47" s="97"/>
      <c r="M47" s="97"/>
      <c r="N47" s="97"/>
      <c r="O47" s="97"/>
      <c r="P47" s="98"/>
    </row>
    <row r="48" spans="1:16" x14ac:dyDescent="0.3">
      <c r="A48" s="82"/>
      <c r="B48" s="83"/>
      <c r="C48" s="105"/>
      <c r="D48" s="106"/>
      <c r="E48" s="106"/>
      <c r="F48" s="106"/>
      <c r="G48" s="106"/>
      <c r="H48" s="107"/>
      <c r="I48" s="82"/>
      <c r="J48" s="83"/>
      <c r="K48" s="99"/>
      <c r="L48" s="100"/>
      <c r="M48" s="100"/>
      <c r="N48" s="100"/>
      <c r="O48" s="100"/>
      <c r="P48" s="101"/>
    </row>
    <row r="49" spans="1:16" x14ac:dyDescent="0.3">
      <c r="A49" s="84"/>
      <c r="B49" s="85"/>
      <c r="C49" s="105"/>
      <c r="D49" s="106"/>
      <c r="E49" s="106"/>
      <c r="F49" s="106"/>
      <c r="G49" s="106"/>
      <c r="H49" s="107"/>
      <c r="I49" s="84"/>
      <c r="J49" s="85"/>
      <c r="K49" s="99"/>
      <c r="L49" s="100"/>
      <c r="M49" s="100"/>
      <c r="N49" s="100"/>
      <c r="O49" s="100"/>
      <c r="P49" s="101"/>
    </row>
  </sheetData>
  <mergeCells count="29">
    <mergeCell ref="C47:H49"/>
    <mergeCell ref="I47:J49"/>
    <mergeCell ref="K47:P49"/>
    <mergeCell ref="A36:P36"/>
    <mergeCell ref="A47:B49"/>
    <mergeCell ref="A38:B40"/>
    <mergeCell ref="C38:H40"/>
    <mergeCell ref="I38:J40"/>
    <mergeCell ref="K38:P40"/>
    <mergeCell ref="A41:B43"/>
    <mergeCell ref="C41:H43"/>
    <mergeCell ref="I41:J43"/>
    <mergeCell ref="K41:P43"/>
    <mergeCell ref="A44:B46"/>
    <mergeCell ref="C44:H46"/>
    <mergeCell ref="A4:C4"/>
    <mergeCell ref="D4:O4"/>
    <mergeCell ref="A1:B1"/>
    <mergeCell ref="C1:M1"/>
    <mergeCell ref="A2:O2"/>
    <mergeCell ref="A3:O3"/>
    <mergeCell ref="N1:P1"/>
    <mergeCell ref="I44:J46"/>
    <mergeCell ref="A5:C5"/>
    <mergeCell ref="D5:O5"/>
    <mergeCell ref="A14:O35"/>
    <mergeCell ref="A6:O6"/>
    <mergeCell ref="A37:H37"/>
    <mergeCell ref="K44:P46"/>
  </mergeCells>
  <conditionalFormatting sqref="C12:N12">
    <cfRule type="cellIs" dxfId="214" priority="9" operator="equal">
      <formula>0.05</formula>
    </cfRule>
  </conditionalFormatting>
  <conditionalFormatting sqref="C10:O10">
    <cfRule type="cellIs" dxfId="213" priority="8" operator="equal">
      <formula>100</formula>
    </cfRule>
  </conditionalFormatting>
  <conditionalFormatting sqref="C11:O11">
    <cfRule type="cellIs" dxfId="212" priority="4" operator="lessThanOrEqual">
      <formula>14.8</formula>
    </cfRule>
    <cfRule type="cellIs" dxfId="211" priority="5" operator="greaterThan">
      <formula>14.8</formula>
    </cfRule>
  </conditionalFormatting>
  <conditionalFormatting sqref="O12">
    <cfRule type="containsText" dxfId="210" priority="6" operator="containsText" text="NO CUMPLE">
      <formula>NOT(ISERROR(SEARCH("NO CUMPLE",O12)))</formula>
    </cfRule>
    <cfRule type="containsText" dxfId="209" priority="7" operator="containsText" text="CUMPLE">
      <formula>NOT(ISERROR(SEARCH("CUMPLE",O12)))</formula>
    </cfRule>
  </conditionalFormatting>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AAB8-51D5-4F2F-AFBA-61FDA4DD71D5}">
  <sheetPr>
    <tabColor theme="5"/>
  </sheetPr>
  <dimension ref="A1:P49"/>
  <sheetViews>
    <sheetView view="pageBreakPreview" zoomScale="90" zoomScaleNormal="100" zoomScaleSheetLayoutView="90" workbookViewId="0">
      <selection activeCell="C9" sqref="C9:E9"/>
    </sheetView>
  </sheetViews>
  <sheetFormatPr baseColWidth="10" defaultColWidth="11.5546875" defaultRowHeight="14.4" x14ac:dyDescent="0.3"/>
  <cols>
    <col min="2" max="2" width="41.44140625" customWidth="1"/>
    <col min="3" max="3" width="14" customWidth="1"/>
    <col min="4" max="4" width="12.33203125" customWidth="1"/>
    <col min="5" max="10" width="13.33203125" bestFit="1" customWidth="1"/>
    <col min="11" max="11" width="15.6640625" bestFit="1" customWidth="1"/>
    <col min="12" max="12" width="13.33203125" bestFit="1" customWidth="1"/>
    <col min="13" max="13" width="14.88671875" bestFit="1" customWidth="1"/>
    <col min="14" max="14" width="14.33203125" bestFit="1" customWidth="1"/>
    <col min="15" max="15" width="13.33203125" bestFit="1" customWidth="1"/>
  </cols>
  <sheetData>
    <row r="1" spans="1:16" ht="73.95" customHeight="1" thickTop="1" thickBot="1" x14ac:dyDescent="0.35">
      <c r="A1" s="90"/>
      <c r="B1" s="90"/>
      <c r="C1" s="65" t="s">
        <v>77</v>
      </c>
      <c r="D1" s="65"/>
      <c r="E1" s="65"/>
      <c r="F1" s="65"/>
      <c r="G1" s="65"/>
      <c r="H1" s="65"/>
      <c r="I1" s="65"/>
      <c r="J1" s="65"/>
      <c r="K1" s="65"/>
      <c r="L1" s="65"/>
      <c r="M1" s="65"/>
      <c r="N1" s="93" t="s">
        <v>78</v>
      </c>
      <c r="O1" s="94"/>
      <c r="P1" s="95"/>
    </row>
    <row r="2" spans="1:16" ht="15.75" customHeight="1" thickTop="1" x14ac:dyDescent="0.3">
      <c r="A2" s="67"/>
      <c r="B2" s="68"/>
      <c r="C2" s="68"/>
      <c r="D2" s="68"/>
      <c r="E2" s="68"/>
      <c r="F2" s="68"/>
      <c r="G2" s="68"/>
      <c r="H2" s="68"/>
      <c r="I2" s="68"/>
      <c r="J2" s="68"/>
      <c r="K2" s="68"/>
      <c r="L2" s="68"/>
      <c r="M2" s="68"/>
      <c r="N2" s="68"/>
      <c r="O2" s="68"/>
      <c r="P2" s="35"/>
    </row>
    <row r="3" spans="1:16" ht="15.75" customHeight="1" thickBot="1" x14ac:dyDescent="0.35">
      <c r="A3" s="91" t="s">
        <v>62</v>
      </c>
      <c r="B3" s="92"/>
      <c r="C3" s="92"/>
      <c r="D3" s="92"/>
      <c r="E3" s="92"/>
      <c r="F3" s="92"/>
      <c r="G3" s="92"/>
      <c r="H3" s="92"/>
      <c r="I3" s="92"/>
      <c r="J3" s="92"/>
      <c r="K3" s="92"/>
      <c r="L3" s="92"/>
      <c r="M3" s="92"/>
      <c r="N3" s="92"/>
      <c r="O3" s="92"/>
      <c r="P3" s="35"/>
    </row>
    <row r="4" spans="1:16" ht="16.2" thickBot="1" x14ac:dyDescent="0.35">
      <c r="A4" s="69" t="s">
        <v>12</v>
      </c>
      <c r="B4" s="70"/>
      <c r="C4" s="70"/>
      <c r="D4" s="71" t="s">
        <v>13</v>
      </c>
      <c r="E4" s="72"/>
      <c r="F4" s="72"/>
      <c r="G4" s="72"/>
      <c r="H4" s="72"/>
      <c r="I4" s="72"/>
      <c r="J4" s="72"/>
      <c r="K4" s="72"/>
      <c r="L4" s="72"/>
      <c r="M4" s="72"/>
      <c r="N4" s="72"/>
      <c r="O4" s="73"/>
      <c r="P4" s="35"/>
    </row>
    <row r="5" spans="1:16" ht="16.2" thickBot="1" x14ac:dyDescent="0.35">
      <c r="A5" s="69" t="s">
        <v>14</v>
      </c>
      <c r="B5" s="70"/>
      <c r="C5" s="70"/>
      <c r="D5" s="71">
        <v>2024</v>
      </c>
      <c r="E5" s="72"/>
      <c r="F5" s="72"/>
      <c r="G5" s="72"/>
      <c r="H5" s="72"/>
      <c r="I5" s="72"/>
      <c r="J5" s="72"/>
      <c r="K5" s="72"/>
      <c r="L5" s="72"/>
      <c r="M5" s="72"/>
      <c r="N5" s="72"/>
      <c r="O5" s="73"/>
      <c r="P5" s="35"/>
    </row>
    <row r="6" spans="1:16" ht="15" thickBot="1" x14ac:dyDescent="0.35">
      <c r="A6" s="86"/>
      <c r="B6" s="86"/>
      <c r="C6" s="86"/>
      <c r="D6" s="86"/>
      <c r="E6" s="86"/>
      <c r="F6" s="86"/>
      <c r="G6" s="86"/>
      <c r="H6" s="86"/>
      <c r="I6" s="86"/>
      <c r="J6" s="86"/>
      <c r="K6" s="86"/>
      <c r="L6" s="86"/>
      <c r="M6" s="86"/>
      <c r="N6" s="86"/>
      <c r="O6" s="86"/>
      <c r="P6" s="22"/>
    </row>
    <row r="7" spans="1:16" ht="28.95" customHeight="1" thickBot="1" x14ac:dyDescent="0.35">
      <c r="A7" s="7" t="s">
        <v>15</v>
      </c>
      <c r="B7" s="8" t="s">
        <v>16</v>
      </c>
      <c r="C7" s="9">
        <v>45292</v>
      </c>
      <c r="D7" s="9">
        <v>45323</v>
      </c>
      <c r="E7" s="9">
        <v>45352</v>
      </c>
      <c r="F7" s="9">
        <v>45383</v>
      </c>
      <c r="G7" s="9">
        <v>45413</v>
      </c>
      <c r="H7" s="9">
        <v>45444</v>
      </c>
      <c r="I7" s="9">
        <v>45474</v>
      </c>
      <c r="J7" s="9">
        <v>45505</v>
      </c>
      <c r="K7" s="9">
        <v>45536</v>
      </c>
      <c r="L7" s="9">
        <v>45566</v>
      </c>
      <c r="M7" s="9">
        <v>45597</v>
      </c>
      <c r="N7" s="9">
        <v>45627</v>
      </c>
      <c r="O7" s="11" t="s">
        <v>17</v>
      </c>
      <c r="P7" s="22"/>
    </row>
    <row r="8" spans="1:16" ht="22.2" customHeight="1" thickBot="1" x14ac:dyDescent="0.35">
      <c r="A8" s="4">
        <v>1</v>
      </c>
      <c r="B8" s="5" t="s">
        <v>63</v>
      </c>
      <c r="C8" s="37">
        <v>0</v>
      </c>
      <c r="D8" s="37">
        <v>0</v>
      </c>
      <c r="E8" s="37">
        <v>0</v>
      </c>
      <c r="F8" s="37"/>
      <c r="G8" s="37"/>
      <c r="H8" s="37"/>
      <c r="I8" s="37"/>
      <c r="J8" s="37"/>
      <c r="K8" s="37"/>
      <c r="L8" s="37"/>
      <c r="M8" s="37"/>
      <c r="N8" s="37"/>
      <c r="O8" s="38">
        <f>SUM($C$8:$N$8)</f>
        <v>0</v>
      </c>
      <c r="P8" s="22"/>
    </row>
    <row r="9" spans="1:16" ht="16.2" thickBot="1" x14ac:dyDescent="0.35">
      <c r="A9" s="4">
        <v>2</v>
      </c>
      <c r="B9" s="5" t="s">
        <v>28</v>
      </c>
      <c r="C9" s="37">
        <v>38</v>
      </c>
      <c r="D9" s="37">
        <v>43</v>
      </c>
      <c r="E9" s="37">
        <v>45</v>
      </c>
      <c r="F9" s="37"/>
      <c r="G9" s="37"/>
      <c r="H9" s="37"/>
      <c r="I9" s="37"/>
      <c r="J9" s="37"/>
      <c r="K9" s="37"/>
      <c r="L9" s="37"/>
      <c r="M9" s="37"/>
      <c r="N9" s="37"/>
      <c r="O9" s="38">
        <f>SUM($C$9:$N$9)</f>
        <v>126</v>
      </c>
      <c r="P9" s="22"/>
    </row>
    <row r="10" spans="1:16" ht="16.2" thickBot="1" x14ac:dyDescent="0.35">
      <c r="A10" s="4">
        <v>3</v>
      </c>
      <c r="B10" s="6" t="s">
        <v>18</v>
      </c>
      <c r="C10" s="28">
        <v>100</v>
      </c>
      <c r="D10" s="28">
        <v>100</v>
      </c>
      <c r="E10" s="28">
        <v>100</v>
      </c>
      <c r="F10" s="28">
        <v>100</v>
      </c>
      <c r="G10" s="28">
        <v>100</v>
      </c>
      <c r="H10" s="28">
        <v>100</v>
      </c>
      <c r="I10" s="28">
        <v>100</v>
      </c>
      <c r="J10" s="28">
        <v>100</v>
      </c>
      <c r="K10" s="28">
        <v>100</v>
      </c>
      <c r="L10" s="28">
        <v>100</v>
      </c>
      <c r="M10" s="28">
        <v>100</v>
      </c>
      <c r="N10" s="28">
        <v>100</v>
      </c>
      <c r="O10" s="28">
        <v>100</v>
      </c>
      <c r="P10" s="22"/>
    </row>
    <row r="11" spans="1:16" ht="16.2" thickBot="1" x14ac:dyDescent="0.35">
      <c r="A11" s="4">
        <v>4</v>
      </c>
      <c r="B11" s="5" t="s">
        <v>19</v>
      </c>
      <c r="C11" s="33">
        <f>(C8/(C9*C10))</f>
        <v>0</v>
      </c>
      <c r="D11" s="33">
        <f t="shared" ref="D11:O11" si="0">(D8/(D9*D10))</f>
        <v>0</v>
      </c>
      <c r="E11" s="33">
        <f t="shared" si="0"/>
        <v>0</v>
      </c>
      <c r="F11" s="33" t="e">
        <f t="shared" si="0"/>
        <v>#DIV/0!</v>
      </c>
      <c r="G11" s="33" t="e">
        <f t="shared" si="0"/>
        <v>#DIV/0!</v>
      </c>
      <c r="H11" s="33" t="e">
        <f t="shared" si="0"/>
        <v>#DIV/0!</v>
      </c>
      <c r="I11" s="33" t="e">
        <f t="shared" si="0"/>
        <v>#DIV/0!</v>
      </c>
      <c r="J11" s="33" t="e">
        <f t="shared" si="0"/>
        <v>#DIV/0!</v>
      </c>
      <c r="K11" s="33" t="e">
        <f t="shared" si="0"/>
        <v>#DIV/0!</v>
      </c>
      <c r="L11" s="33" t="e">
        <f t="shared" si="0"/>
        <v>#DIV/0!</v>
      </c>
      <c r="M11" s="33" t="e">
        <f t="shared" si="0"/>
        <v>#DIV/0!</v>
      </c>
      <c r="N11" s="33" t="e">
        <f t="shared" si="0"/>
        <v>#DIV/0!</v>
      </c>
      <c r="O11" s="33">
        <f t="shared" si="0"/>
        <v>0</v>
      </c>
      <c r="P11" s="22"/>
    </row>
    <row r="12" spans="1:16" ht="16.2" thickBot="1" x14ac:dyDescent="0.35">
      <c r="A12" s="4">
        <v>5</v>
      </c>
      <c r="B12" s="6" t="s">
        <v>20</v>
      </c>
      <c r="C12" s="34">
        <v>0.05</v>
      </c>
      <c r="D12" s="34">
        <v>0.05</v>
      </c>
      <c r="E12" s="34">
        <v>0.05</v>
      </c>
      <c r="F12" s="34">
        <v>0.05</v>
      </c>
      <c r="G12" s="34">
        <v>0.05</v>
      </c>
      <c r="H12" s="34">
        <v>0.05</v>
      </c>
      <c r="I12" s="34">
        <v>0.05</v>
      </c>
      <c r="J12" s="34">
        <v>0.05</v>
      </c>
      <c r="K12" s="34">
        <v>0.05</v>
      </c>
      <c r="L12" s="34">
        <v>0.05</v>
      </c>
      <c r="M12" s="34">
        <v>0.05</v>
      </c>
      <c r="N12" s="34">
        <v>0.05</v>
      </c>
      <c r="O12" s="2" t="str">
        <f>IF(O11&lt;=0.05,"CUMPLE",IF(O11&gt;0.05,"NO CUMPLE"))</f>
        <v>CUMPLE</v>
      </c>
      <c r="P12" s="22"/>
    </row>
    <row r="13" spans="1:16" ht="16.2" thickBot="1" x14ac:dyDescent="0.35">
      <c r="A13" s="3"/>
      <c r="B13" s="36"/>
      <c r="C13" s="36"/>
      <c r="D13" s="36"/>
      <c r="E13" s="36"/>
      <c r="F13" s="36"/>
      <c r="G13" s="36"/>
      <c r="H13" s="36"/>
      <c r="I13" s="36"/>
      <c r="J13" s="36"/>
      <c r="K13" s="36"/>
      <c r="L13" s="36"/>
      <c r="M13" s="36"/>
      <c r="N13" s="36"/>
      <c r="O13" s="36"/>
      <c r="P13" s="22"/>
    </row>
    <row r="14" spans="1:16" x14ac:dyDescent="0.3">
      <c r="A14" s="79"/>
      <c r="B14" s="79"/>
      <c r="C14" s="79"/>
      <c r="D14" s="79"/>
      <c r="E14" s="79"/>
      <c r="F14" s="79"/>
      <c r="G14" s="79"/>
      <c r="H14" s="79"/>
      <c r="I14" s="79"/>
      <c r="J14" s="79"/>
      <c r="K14" s="79"/>
      <c r="L14" s="79"/>
      <c r="M14" s="79"/>
      <c r="N14" s="79"/>
      <c r="O14" s="79"/>
      <c r="P14" s="22"/>
    </row>
    <row r="15" spans="1:16" x14ac:dyDescent="0.3">
      <c r="A15" s="79"/>
      <c r="B15" s="79"/>
      <c r="C15" s="79"/>
      <c r="D15" s="79"/>
      <c r="E15" s="79"/>
      <c r="F15" s="79"/>
      <c r="G15" s="79"/>
      <c r="H15" s="79"/>
      <c r="I15" s="79"/>
      <c r="J15" s="79"/>
      <c r="K15" s="79"/>
      <c r="L15" s="79"/>
      <c r="M15" s="79"/>
      <c r="N15" s="79"/>
      <c r="O15" s="79"/>
      <c r="P15" s="22"/>
    </row>
    <row r="16" spans="1:16" x14ac:dyDescent="0.3">
      <c r="A16" s="79"/>
      <c r="B16" s="79"/>
      <c r="C16" s="79"/>
      <c r="D16" s="79"/>
      <c r="E16" s="79"/>
      <c r="F16" s="79"/>
      <c r="G16" s="79"/>
      <c r="H16" s="79"/>
      <c r="I16" s="79"/>
      <c r="J16" s="79"/>
      <c r="K16" s="79"/>
      <c r="L16" s="79"/>
      <c r="M16" s="79"/>
      <c r="N16" s="79"/>
      <c r="O16" s="79"/>
      <c r="P16" s="22"/>
    </row>
    <row r="17" spans="1:16" x14ac:dyDescent="0.3">
      <c r="A17" s="79"/>
      <c r="B17" s="79"/>
      <c r="C17" s="79"/>
      <c r="D17" s="79"/>
      <c r="E17" s="79"/>
      <c r="F17" s="79"/>
      <c r="G17" s="79"/>
      <c r="H17" s="79"/>
      <c r="I17" s="79"/>
      <c r="J17" s="79"/>
      <c r="K17" s="79"/>
      <c r="L17" s="79"/>
      <c r="M17" s="79"/>
      <c r="N17" s="79"/>
      <c r="O17" s="79"/>
      <c r="P17" s="22"/>
    </row>
    <row r="18" spans="1:16" x14ac:dyDescent="0.3">
      <c r="A18" s="79"/>
      <c r="B18" s="79"/>
      <c r="C18" s="79"/>
      <c r="D18" s="79"/>
      <c r="E18" s="79"/>
      <c r="F18" s="79"/>
      <c r="G18" s="79"/>
      <c r="H18" s="79"/>
      <c r="I18" s="79"/>
      <c r="J18" s="79"/>
      <c r="K18" s="79"/>
      <c r="L18" s="79"/>
      <c r="M18" s="79"/>
      <c r="N18" s="79"/>
      <c r="O18" s="79"/>
      <c r="P18" s="22"/>
    </row>
    <row r="19" spans="1:16" x14ac:dyDescent="0.3">
      <c r="A19" s="79"/>
      <c r="B19" s="79"/>
      <c r="C19" s="79"/>
      <c r="D19" s="79"/>
      <c r="E19" s="79"/>
      <c r="F19" s="79"/>
      <c r="G19" s="79"/>
      <c r="H19" s="79"/>
      <c r="I19" s="79"/>
      <c r="J19" s="79"/>
      <c r="K19" s="79"/>
      <c r="L19" s="79"/>
      <c r="M19" s="79"/>
      <c r="N19" s="79"/>
      <c r="O19" s="79"/>
      <c r="P19" s="22"/>
    </row>
    <row r="20" spans="1:16" x14ac:dyDescent="0.3">
      <c r="A20" s="79"/>
      <c r="B20" s="79"/>
      <c r="C20" s="79"/>
      <c r="D20" s="79"/>
      <c r="E20" s="79"/>
      <c r="F20" s="79"/>
      <c r="G20" s="79"/>
      <c r="H20" s="79"/>
      <c r="I20" s="79"/>
      <c r="J20" s="79"/>
      <c r="K20" s="79"/>
      <c r="L20" s="79"/>
      <c r="M20" s="79"/>
      <c r="N20" s="79"/>
      <c r="O20" s="79"/>
      <c r="P20" s="22"/>
    </row>
    <row r="21" spans="1:16" x14ac:dyDescent="0.3">
      <c r="A21" s="79"/>
      <c r="B21" s="79"/>
      <c r="C21" s="79"/>
      <c r="D21" s="79"/>
      <c r="E21" s="79"/>
      <c r="F21" s="79"/>
      <c r="G21" s="79"/>
      <c r="H21" s="79"/>
      <c r="I21" s="79"/>
      <c r="J21" s="79"/>
      <c r="K21" s="79"/>
      <c r="L21" s="79"/>
      <c r="M21" s="79"/>
      <c r="N21" s="79"/>
      <c r="O21" s="79"/>
      <c r="P21" s="22"/>
    </row>
    <row r="22" spans="1:16" x14ac:dyDescent="0.3">
      <c r="A22" s="79"/>
      <c r="B22" s="79"/>
      <c r="C22" s="79"/>
      <c r="D22" s="79"/>
      <c r="E22" s="79"/>
      <c r="F22" s="79"/>
      <c r="G22" s="79"/>
      <c r="H22" s="79"/>
      <c r="I22" s="79"/>
      <c r="J22" s="79"/>
      <c r="K22" s="79"/>
      <c r="L22" s="79"/>
      <c r="M22" s="79"/>
      <c r="N22" s="79"/>
      <c r="O22" s="79"/>
      <c r="P22" s="22"/>
    </row>
    <row r="23" spans="1:16" x14ac:dyDescent="0.3">
      <c r="A23" s="79"/>
      <c r="B23" s="79"/>
      <c r="C23" s="79"/>
      <c r="D23" s="79"/>
      <c r="E23" s="79"/>
      <c r="F23" s="79"/>
      <c r="G23" s="79"/>
      <c r="H23" s="79"/>
      <c r="I23" s="79"/>
      <c r="J23" s="79"/>
      <c r="K23" s="79"/>
      <c r="L23" s="79"/>
      <c r="M23" s="79"/>
      <c r="N23" s="79"/>
      <c r="O23" s="79"/>
      <c r="P23" s="22"/>
    </row>
    <row r="24" spans="1:16" x14ac:dyDescent="0.3">
      <c r="A24" s="79"/>
      <c r="B24" s="79"/>
      <c r="C24" s="79"/>
      <c r="D24" s="79"/>
      <c r="E24" s="79"/>
      <c r="F24" s="79"/>
      <c r="G24" s="79"/>
      <c r="H24" s="79"/>
      <c r="I24" s="79"/>
      <c r="J24" s="79"/>
      <c r="K24" s="79"/>
      <c r="L24" s="79"/>
      <c r="M24" s="79"/>
      <c r="N24" s="79"/>
      <c r="O24" s="79"/>
      <c r="P24" s="22"/>
    </row>
    <row r="25" spans="1:16" x14ac:dyDescent="0.3">
      <c r="A25" s="79"/>
      <c r="B25" s="79"/>
      <c r="C25" s="79"/>
      <c r="D25" s="79"/>
      <c r="E25" s="79"/>
      <c r="F25" s="79"/>
      <c r="G25" s="79"/>
      <c r="H25" s="79"/>
      <c r="I25" s="79"/>
      <c r="J25" s="79"/>
      <c r="K25" s="79"/>
      <c r="L25" s="79"/>
      <c r="M25" s="79"/>
      <c r="N25" s="79"/>
      <c r="O25" s="79"/>
      <c r="P25" s="22"/>
    </row>
    <row r="26" spans="1:16" x14ac:dyDescent="0.3">
      <c r="A26" s="79"/>
      <c r="B26" s="79"/>
      <c r="C26" s="79"/>
      <c r="D26" s="79"/>
      <c r="E26" s="79"/>
      <c r="F26" s="79"/>
      <c r="G26" s="79"/>
      <c r="H26" s="79"/>
      <c r="I26" s="79"/>
      <c r="J26" s="79"/>
      <c r="K26" s="79"/>
      <c r="L26" s="79"/>
      <c r="M26" s="79"/>
      <c r="N26" s="79"/>
      <c r="O26" s="79"/>
      <c r="P26" s="22"/>
    </row>
    <row r="27" spans="1:16" x14ac:dyDescent="0.3">
      <c r="A27" s="79"/>
      <c r="B27" s="79"/>
      <c r="C27" s="79"/>
      <c r="D27" s="79"/>
      <c r="E27" s="79"/>
      <c r="F27" s="79"/>
      <c r="G27" s="79"/>
      <c r="H27" s="79"/>
      <c r="I27" s="79"/>
      <c r="J27" s="79"/>
      <c r="K27" s="79"/>
      <c r="L27" s="79"/>
      <c r="M27" s="79"/>
      <c r="N27" s="79"/>
      <c r="O27" s="79"/>
      <c r="P27" s="22"/>
    </row>
    <row r="28" spans="1:16" x14ac:dyDescent="0.3">
      <c r="A28" s="79"/>
      <c r="B28" s="79"/>
      <c r="C28" s="79"/>
      <c r="D28" s="79"/>
      <c r="E28" s="79"/>
      <c r="F28" s="79"/>
      <c r="G28" s="79"/>
      <c r="H28" s="79"/>
      <c r="I28" s="79"/>
      <c r="J28" s="79"/>
      <c r="K28" s="79"/>
      <c r="L28" s="79"/>
      <c r="M28" s="79"/>
      <c r="N28" s="79"/>
      <c r="O28" s="79"/>
      <c r="P28" s="22"/>
    </row>
    <row r="29" spans="1:16" x14ac:dyDescent="0.3">
      <c r="A29" s="79"/>
      <c r="B29" s="79"/>
      <c r="C29" s="79"/>
      <c r="D29" s="79"/>
      <c r="E29" s="79"/>
      <c r="F29" s="79"/>
      <c r="G29" s="79"/>
      <c r="H29" s="79"/>
      <c r="I29" s="79"/>
      <c r="J29" s="79"/>
      <c r="K29" s="79"/>
      <c r="L29" s="79"/>
      <c r="M29" s="79"/>
      <c r="N29" s="79"/>
      <c r="O29" s="79"/>
      <c r="P29" s="22"/>
    </row>
    <row r="30" spans="1:16" x14ac:dyDescent="0.3">
      <c r="A30" s="79"/>
      <c r="B30" s="79"/>
      <c r="C30" s="79"/>
      <c r="D30" s="79"/>
      <c r="E30" s="79"/>
      <c r="F30" s="79"/>
      <c r="G30" s="79"/>
      <c r="H30" s="79"/>
      <c r="I30" s="79"/>
      <c r="J30" s="79"/>
      <c r="K30" s="79"/>
      <c r="L30" s="79"/>
      <c r="M30" s="79"/>
      <c r="N30" s="79"/>
      <c r="O30" s="79"/>
      <c r="P30" s="22"/>
    </row>
    <row r="31" spans="1:16" x14ac:dyDescent="0.3">
      <c r="A31" s="79"/>
      <c r="B31" s="79"/>
      <c r="C31" s="79"/>
      <c r="D31" s="79"/>
      <c r="E31" s="79"/>
      <c r="F31" s="79"/>
      <c r="G31" s="79"/>
      <c r="H31" s="79"/>
      <c r="I31" s="79"/>
      <c r="J31" s="79"/>
      <c r="K31" s="79"/>
      <c r="L31" s="79"/>
      <c r="M31" s="79"/>
      <c r="N31" s="79"/>
      <c r="O31" s="79"/>
      <c r="P31" s="22"/>
    </row>
    <row r="32" spans="1:16" x14ac:dyDescent="0.3">
      <c r="A32" s="79"/>
      <c r="B32" s="79"/>
      <c r="C32" s="79"/>
      <c r="D32" s="79"/>
      <c r="E32" s="79"/>
      <c r="F32" s="79"/>
      <c r="G32" s="79"/>
      <c r="H32" s="79"/>
      <c r="I32" s="79"/>
      <c r="J32" s="79"/>
      <c r="K32" s="79"/>
      <c r="L32" s="79"/>
      <c r="M32" s="79"/>
      <c r="N32" s="79"/>
      <c r="O32" s="79"/>
      <c r="P32" s="22"/>
    </row>
    <row r="33" spans="1:16" x14ac:dyDescent="0.3">
      <c r="A33" s="79"/>
      <c r="B33" s="79"/>
      <c r="C33" s="79"/>
      <c r="D33" s="79"/>
      <c r="E33" s="79"/>
      <c r="F33" s="79"/>
      <c r="G33" s="79"/>
      <c r="H33" s="79"/>
      <c r="I33" s="79"/>
      <c r="J33" s="79"/>
      <c r="K33" s="79"/>
      <c r="L33" s="79"/>
      <c r="M33" s="79"/>
      <c r="N33" s="79"/>
      <c r="O33" s="79"/>
      <c r="P33" s="22"/>
    </row>
    <row r="34" spans="1:16" x14ac:dyDescent="0.3">
      <c r="A34" s="79"/>
      <c r="B34" s="79"/>
      <c r="C34" s="79"/>
      <c r="D34" s="79"/>
      <c r="E34" s="79"/>
      <c r="F34" s="79"/>
      <c r="G34" s="79"/>
      <c r="H34" s="79"/>
      <c r="I34" s="79"/>
      <c r="J34" s="79"/>
      <c r="K34" s="79"/>
      <c r="L34" s="79"/>
      <c r="M34" s="79"/>
      <c r="N34" s="79"/>
      <c r="O34" s="79"/>
      <c r="P34" s="22"/>
    </row>
    <row r="35" spans="1:16" ht="15" thickBot="1" x14ac:dyDescent="0.35">
      <c r="A35" s="79"/>
      <c r="B35" s="79"/>
      <c r="C35" s="79"/>
      <c r="D35" s="79"/>
      <c r="E35" s="79"/>
      <c r="F35" s="79"/>
      <c r="G35" s="79"/>
      <c r="H35" s="79"/>
      <c r="I35" s="79"/>
      <c r="J35" s="79"/>
      <c r="K35" s="79"/>
      <c r="L35" s="79"/>
      <c r="M35" s="79"/>
      <c r="N35" s="79"/>
      <c r="O35" s="79"/>
      <c r="P35" s="22"/>
    </row>
    <row r="36" spans="1:16" ht="29.4" customHeight="1" thickBot="1" x14ac:dyDescent="0.35">
      <c r="A36" s="108" t="s">
        <v>55</v>
      </c>
      <c r="B36" s="108"/>
      <c r="C36" s="108"/>
      <c r="D36" s="108"/>
      <c r="E36" s="108"/>
      <c r="F36" s="108"/>
      <c r="G36" s="108"/>
      <c r="H36" s="108"/>
      <c r="I36" s="108"/>
      <c r="J36" s="108"/>
      <c r="K36" s="108"/>
      <c r="L36" s="108"/>
      <c r="M36" s="108"/>
      <c r="N36" s="108"/>
      <c r="O36" s="108"/>
      <c r="P36" s="108"/>
    </row>
    <row r="37" spans="1:16" ht="24" customHeight="1" thickBot="1" x14ac:dyDescent="0.35">
      <c r="A37" s="87" t="s">
        <v>49</v>
      </c>
      <c r="B37" s="88"/>
      <c r="C37" s="88"/>
      <c r="D37" s="88"/>
      <c r="E37" s="88"/>
      <c r="F37" s="88"/>
      <c r="G37" s="88"/>
      <c r="H37" s="89"/>
      <c r="I37" s="31" t="s">
        <v>50</v>
      </c>
      <c r="J37" s="32"/>
      <c r="K37" s="32"/>
      <c r="L37" s="32"/>
      <c r="M37" s="32"/>
      <c r="N37" s="32"/>
      <c r="O37" s="32"/>
      <c r="P37" s="32"/>
    </row>
    <row r="38" spans="1:16" ht="22.8" customHeight="1" x14ac:dyDescent="0.3">
      <c r="A38" s="80" t="s">
        <v>51</v>
      </c>
      <c r="B38" s="81"/>
      <c r="C38" s="102"/>
      <c r="D38" s="103"/>
      <c r="E38" s="103"/>
      <c r="F38" s="103"/>
      <c r="G38" s="103"/>
      <c r="H38" s="104"/>
      <c r="I38" s="80" t="s">
        <v>51</v>
      </c>
      <c r="J38" s="81"/>
      <c r="K38" s="96"/>
      <c r="L38" s="97"/>
      <c r="M38" s="97"/>
      <c r="N38" s="97"/>
      <c r="O38" s="97"/>
      <c r="P38" s="98"/>
    </row>
    <row r="39" spans="1:16" x14ac:dyDescent="0.3">
      <c r="A39" s="82"/>
      <c r="B39" s="83"/>
      <c r="C39" s="105"/>
      <c r="D39" s="106"/>
      <c r="E39" s="106"/>
      <c r="F39" s="106"/>
      <c r="G39" s="106"/>
      <c r="H39" s="107"/>
      <c r="I39" s="82"/>
      <c r="J39" s="83"/>
      <c r="K39" s="99"/>
      <c r="L39" s="100"/>
      <c r="M39" s="100"/>
      <c r="N39" s="100"/>
      <c r="O39" s="100"/>
      <c r="P39" s="101"/>
    </row>
    <row r="40" spans="1:16" ht="15" thickBot="1" x14ac:dyDescent="0.35">
      <c r="A40" s="84"/>
      <c r="B40" s="85"/>
      <c r="C40" s="105"/>
      <c r="D40" s="106"/>
      <c r="E40" s="106"/>
      <c r="F40" s="106"/>
      <c r="G40" s="106"/>
      <c r="H40" s="107"/>
      <c r="I40" s="84"/>
      <c r="J40" s="85"/>
      <c r="K40" s="99"/>
      <c r="L40" s="100"/>
      <c r="M40" s="100"/>
      <c r="N40" s="100"/>
      <c r="O40" s="100"/>
      <c r="P40" s="101"/>
    </row>
    <row r="41" spans="1:16" ht="25.2" customHeight="1" x14ac:dyDescent="0.3">
      <c r="A41" s="80" t="s">
        <v>52</v>
      </c>
      <c r="B41" s="81"/>
      <c r="C41" s="102"/>
      <c r="D41" s="103"/>
      <c r="E41" s="103"/>
      <c r="F41" s="103"/>
      <c r="G41" s="103"/>
      <c r="H41" s="104"/>
      <c r="I41" s="80" t="s">
        <v>52</v>
      </c>
      <c r="J41" s="81"/>
      <c r="K41" s="96"/>
      <c r="L41" s="97"/>
      <c r="M41" s="97"/>
      <c r="N41" s="97"/>
      <c r="O41" s="97"/>
      <c r="P41" s="98"/>
    </row>
    <row r="42" spans="1:16" x14ac:dyDescent="0.3">
      <c r="A42" s="82"/>
      <c r="B42" s="83"/>
      <c r="C42" s="105"/>
      <c r="D42" s="106"/>
      <c r="E42" s="106"/>
      <c r="F42" s="106"/>
      <c r="G42" s="106"/>
      <c r="H42" s="107"/>
      <c r="I42" s="82"/>
      <c r="J42" s="83"/>
      <c r="K42" s="99"/>
      <c r="L42" s="100"/>
      <c r="M42" s="100"/>
      <c r="N42" s="100"/>
      <c r="O42" s="100"/>
      <c r="P42" s="101"/>
    </row>
    <row r="43" spans="1:16" ht="15" thickBot="1" x14ac:dyDescent="0.35">
      <c r="A43" s="84"/>
      <c r="B43" s="85"/>
      <c r="C43" s="105"/>
      <c r="D43" s="106"/>
      <c r="E43" s="106"/>
      <c r="F43" s="106"/>
      <c r="G43" s="106"/>
      <c r="H43" s="107"/>
      <c r="I43" s="84"/>
      <c r="J43" s="85"/>
      <c r="K43" s="99"/>
      <c r="L43" s="100"/>
      <c r="M43" s="100"/>
      <c r="N43" s="100"/>
      <c r="O43" s="100"/>
      <c r="P43" s="101"/>
    </row>
    <row r="44" spans="1:16" ht="29.4" customHeight="1" x14ac:dyDescent="0.3">
      <c r="A44" s="80" t="s">
        <v>53</v>
      </c>
      <c r="B44" s="81"/>
      <c r="C44" s="102"/>
      <c r="D44" s="103"/>
      <c r="E44" s="103"/>
      <c r="F44" s="103"/>
      <c r="G44" s="103"/>
      <c r="H44" s="104"/>
      <c r="I44" s="80" t="s">
        <v>53</v>
      </c>
      <c r="J44" s="81"/>
      <c r="K44" s="96"/>
      <c r="L44" s="97"/>
      <c r="M44" s="97"/>
      <c r="N44" s="97"/>
      <c r="O44" s="97"/>
      <c r="P44" s="98"/>
    </row>
    <row r="45" spans="1:16" x14ac:dyDescent="0.3">
      <c r="A45" s="82"/>
      <c r="B45" s="83"/>
      <c r="C45" s="105"/>
      <c r="D45" s="106"/>
      <c r="E45" s="106"/>
      <c r="F45" s="106"/>
      <c r="G45" s="106"/>
      <c r="H45" s="107"/>
      <c r="I45" s="82"/>
      <c r="J45" s="83"/>
      <c r="K45" s="99"/>
      <c r="L45" s="100"/>
      <c r="M45" s="100"/>
      <c r="N45" s="100"/>
      <c r="O45" s="100"/>
      <c r="P45" s="101"/>
    </row>
    <row r="46" spans="1:16" ht="15" thickBot="1" x14ac:dyDescent="0.35">
      <c r="A46" s="84"/>
      <c r="B46" s="85"/>
      <c r="C46" s="105"/>
      <c r="D46" s="106"/>
      <c r="E46" s="106"/>
      <c r="F46" s="106"/>
      <c r="G46" s="106"/>
      <c r="H46" s="107"/>
      <c r="I46" s="84"/>
      <c r="J46" s="85"/>
      <c r="K46" s="99"/>
      <c r="L46" s="100"/>
      <c r="M46" s="100"/>
      <c r="N46" s="100"/>
      <c r="O46" s="100"/>
      <c r="P46" s="101"/>
    </row>
    <row r="47" spans="1:16" ht="27.6" customHeight="1" x14ac:dyDescent="0.3">
      <c r="A47" s="80" t="s">
        <v>54</v>
      </c>
      <c r="B47" s="81"/>
      <c r="C47" s="102"/>
      <c r="D47" s="103"/>
      <c r="E47" s="103"/>
      <c r="F47" s="103"/>
      <c r="G47" s="103"/>
      <c r="H47" s="104"/>
      <c r="I47" s="80" t="s">
        <v>54</v>
      </c>
      <c r="J47" s="81"/>
      <c r="K47" s="96"/>
      <c r="L47" s="97"/>
      <c r="M47" s="97"/>
      <c r="N47" s="97"/>
      <c r="O47" s="97"/>
      <c r="P47" s="98"/>
    </row>
    <row r="48" spans="1:16" x14ac:dyDescent="0.3">
      <c r="A48" s="82"/>
      <c r="B48" s="83"/>
      <c r="C48" s="105"/>
      <c r="D48" s="106"/>
      <c r="E48" s="106"/>
      <c r="F48" s="106"/>
      <c r="G48" s="106"/>
      <c r="H48" s="107"/>
      <c r="I48" s="82"/>
      <c r="J48" s="83"/>
      <c r="K48" s="99"/>
      <c r="L48" s="100"/>
      <c r="M48" s="100"/>
      <c r="N48" s="100"/>
      <c r="O48" s="100"/>
      <c r="P48" s="101"/>
    </row>
    <row r="49" spans="1:16" x14ac:dyDescent="0.3">
      <c r="A49" s="84"/>
      <c r="B49" s="85"/>
      <c r="C49" s="105"/>
      <c r="D49" s="106"/>
      <c r="E49" s="106"/>
      <c r="F49" s="106"/>
      <c r="G49" s="106"/>
      <c r="H49" s="107"/>
      <c r="I49" s="84"/>
      <c r="J49" s="85"/>
      <c r="K49" s="99"/>
      <c r="L49" s="100"/>
      <c r="M49" s="100"/>
      <c r="N49" s="100"/>
      <c r="O49" s="100"/>
      <c r="P49" s="101"/>
    </row>
  </sheetData>
  <mergeCells count="29">
    <mergeCell ref="A44:B46"/>
    <mergeCell ref="C44:H46"/>
    <mergeCell ref="I44:J46"/>
    <mergeCell ref="K44:P46"/>
    <mergeCell ref="A47:B49"/>
    <mergeCell ref="C47:H49"/>
    <mergeCell ref="I47:J49"/>
    <mergeCell ref="K47:P49"/>
    <mergeCell ref="A38:B40"/>
    <mergeCell ref="C38:H40"/>
    <mergeCell ref="I38:J40"/>
    <mergeCell ref="K38:P40"/>
    <mergeCell ref="A41:B43"/>
    <mergeCell ref="C41:H43"/>
    <mergeCell ref="I41:J43"/>
    <mergeCell ref="K41:P43"/>
    <mergeCell ref="A37:H37"/>
    <mergeCell ref="A1:B1"/>
    <mergeCell ref="C1:M1"/>
    <mergeCell ref="N1:P1"/>
    <mergeCell ref="A2:O2"/>
    <mergeCell ref="A3:O3"/>
    <mergeCell ref="A4:C4"/>
    <mergeCell ref="D4:O4"/>
    <mergeCell ref="A5:C5"/>
    <mergeCell ref="D5:O5"/>
    <mergeCell ref="A6:O6"/>
    <mergeCell ref="A14:O35"/>
    <mergeCell ref="A36:P36"/>
  </mergeCells>
  <conditionalFormatting sqref="C12:N12">
    <cfRule type="cellIs" dxfId="208" priority="6" operator="equal">
      <formula>0.05</formula>
    </cfRule>
  </conditionalFormatting>
  <conditionalFormatting sqref="C10:O10">
    <cfRule type="cellIs" dxfId="207" priority="5" operator="equal">
      <formula>100</formula>
    </cfRule>
  </conditionalFormatting>
  <conditionalFormatting sqref="C11:O11">
    <cfRule type="cellIs" dxfId="206" priority="1" operator="lessThanOrEqual">
      <formula>14.8</formula>
    </cfRule>
    <cfRule type="cellIs" dxfId="205" priority="2" operator="greaterThan">
      <formula>14.8</formula>
    </cfRule>
  </conditionalFormatting>
  <conditionalFormatting sqref="O12">
    <cfRule type="containsText" dxfId="204" priority="3" operator="containsText" text="NO CUMPLE">
      <formula>NOT(ISERROR(SEARCH("NO CUMPLE",O12)))</formula>
    </cfRule>
    <cfRule type="containsText" dxfId="203" priority="4" operator="containsText" text="CUMPLE">
      <formula>NOT(ISERROR(SEARCH("CUMPLE",O12)))</formula>
    </cfRule>
  </conditionalFormatting>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67BB-5297-42F5-8D8C-223DC0237520}">
  <sheetPr>
    <tabColor theme="6"/>
  </sheetPr>
  <dimension ref="A1:P49"/>
  <sheetViews>
    <sheetView view="pageBreakPreview" topLeftCell="A2" zoomScale="90" zoomScaleNormal="100" zoomScaleSheetLayoutView="90" workbookViewId="0">
      <selection activeCell="F9" sqref="F9"/>
    </sheetView>
  </sheetViews>
  <sheetFormatPr baseColWidth="10" defaultColWidth="11.5546875" defaultRowHeight="14.4" x14ac:dyDescent="0.3"/>
  <cols>
    <col min="2" max="2" width="41.44140625" customWidth="1"/>
    <col min="3" max="3" width="14" customWidth="1"/>
    <col min="4" max="4" width="12.33203125" customWidth="1"/>
    <col min="5" max="10" width="13.33203125" bestFit="1" customWidth="1"/>
    <col min="11" max="11" width="15.6640625" bestFit="1" customWidth="1"/>
    <col min="12" max="12" width="13.33203125" bestFit="1" customWidth="1"/>
    <col min="13" max="13" width="14.88671875" bestFit="1" customWidth="1"/>
    <col min="14" max="14" width="14.33203125" bestFit="1" customWidth="1"/>
    <col min="15" max="15" width="13.33203125" bestFit="1" customWidth="1"/>
  </cols>
  <sheetData>
    <row r="1" spans="1:16" ht="73.95" customHeight="1" thickTop="1" thickBot="1" x14ac:dyDescent="0.35">
      <c r="A1" s="90"/>
      <c r="B1" s="90"/>
      <c r="C1" s="65" t="s">
        <v>77</v>
      </c>
      <c r="D1" s="65"/>
      <c r="E1" s="65"/>
      <c r="F1" s="65"/>
      <c r="G1" s="65"/>
      <c r="H1" s="65"/>
      <c r="I1" s="65"/>
      <c r="J1" s="65"/>
      <c r="K1" s="65"/>
      <c r="L1" s="65"/>
      <c r="M1" s="65"/>
      <c r="N1" s="93" t="s">
        <v>78</v>
      </c>
      <c r="O1" s="94"/>
      <c r="P1" s="95"/>
    </row>
    <row r="2" spans="1:16" ht="15.75" customHeight="1" thickTop="1" x14ac:dyDescent="0.3">
      <c r="A2" s="67"/>
      <c r="B2" s="68"/>
      <c r="C2" s="68"/>
      <c r="D2" s="68"/>
      <c r="E2" s="68"/>
      <c r="F2" s="68"/>
      <c r="G2" s="68"/>
      <c r="H2" s="68"/>
      <c r="I2" s="68"/>
      <c r="J2" s="68"/>
      <c r="K2" s="68"/>
      <c r="L2" s="68"/>
      <c r="M2" s="68"/>
      <c r="N2" s="68"/>
      <c r="O2" s="68"/>
      <c r="P2" s="35"/>
    </row>
    <row r="3" spans="1:16" ht="15.75" customHeight="1" thickBot="1" x14ac:dyDescent="0.35">
      <c r="A3" s="91" t="s">
        <v>65</v>
      </c>
      <c r="B3" s="92"/>
      <c r="C3" s="92"/>
      <c r="D3" s="92"/>
      <c r="E3" s="92"/>
      <c r="F3" s="92"/>
      <c r="G3" s="92"/>
      <c r="H3" s="92"/>
      <c r="I3" s="92"/>
      <c r="J3" s="92"/>
      <c r="K3" s="92"/>
      <c r="L3" s="92"/>
      <c r="M3" s="92"/>
      <c r="N3" s="92"/>
      <c r="O3" s="92"/>
      <c r="P3" s="35"/>
    </row>
    <row r="4" spans="1:16" ht="16.2" thickBot="1" x14ac:dyDescent="0.35">
      <c r="A4" s="69" t="s">
        <v>12</v>
      </c>
      <c r="B4" s="70"/>
      <c r="C4" s="70"/>
      <c r="D4" s="71" t="s">
        <v>13</v>
      </c>
      <c r="E4" s="72"/>
      <c r="F4" s="72"/>
      <c r="G4" s="72"/>
      <c r="H4" s="72"/>
      <c r="I4" s="72"/>
      <c r="J4" s="72"/>
      <c r="K4" s="72"/>
      <c r="L4" s="72"/>
      <c r="M4" s="72"/>
      <c r="N4" s="72"/>
      <c r="O4" s="73"/>
      <c r="P4" s="35"/>
    </row>
    <row r="5" spans="1:16" ht="16.2" thickBot="1" x14ac:dyDescent="0.35">
      <c r="A5" s="69" t="s">
        <v>14</v>
      </c>
      <c r="B5" s="70"/>
      <c r="C5" s="70"/>
      <c r="D5" s="71">
        <v>2024</v>
      </c>
      <c r="E5" s="72"/>
      <c r="F5" s="72"/>
      <c r="G5" s="72"/>
      <c r="H5" s="72"/>
      <c r="I5" s="72"/>
      <c r="J5" s="72"/>
      <c r="K5" s="72"/>
      <c r="L5" s="72"/>
      <c r="M5" s="72"/>
      <c r="N5" s="72"/>
      <c r="O5" s="73"/>
      <c r="P5" s="35"/>
    </row>
    <row r="6" spans="1:16" ht="15" thickBot="1" x14ac:dyDescent="0.35">
      <c r="A6" s="86"/>
      <c r="B6" s="86"/>
      <c r="C6" s="86"/>
      <c r="D6" s="86"/>
      <c r="E6" s="86"/>
      <c r="F6" s="86"/>
      <c r="G6" s="86"/>
      <c r="H6" s="86"/>
      <c r="I6" s="86"/>
      <c r="J6" s="86"/>
      <c r="K6" s="86"/>
      <c r="L6" s="86"/>
      <c r="M6" s="86"/>
      <c r="N6" s="86"/>
      <c r="O6" s="86"/>
      <c r="P6" s="22"/>
    </row>
    <row r="7" spans="1:16" ht="28.95" customHeight="1" thickBot="1" x14ac:dyDescent="0.35">
      <c r="A7" s="7" t="s">
        <v>15</v>
      </c>
      <c r="B7" s="8" t="s">
        <v>16</v>
      </c>
      <c r="C7" s="9">
        <v>45292</v>
      </c>
      <c r="D7" s="9">
        <v>45323</v>
      </c>
      <c r="E7" s="9">
        <v>45352</v>
      </c>
      <c r="F7" s="9">
        <v>45383</v>
      </c>
      <c r="G7" s="9">
        <v>45413</v>
      </c>
      <c r="H7" s="9">
        <v>45444</v>
      </c>
      <c r="I7" s="9">
        <v>45474</v>
      </c>
      <c r="J7" s="9">
        <v>45505</v>
      </c>
      <c r="K7" s="9">
        <v>45536</v>
      </c>
      <c r="L7" s="9">
        <v>45566</v>
      </c>
      <c r="M7" s="9">
        <v>45597</v>
      </c>
      <c r="N7" s="9">
        <v>45627</v>
      </c>
      <c r="O7" s="11" t="s">
        <v>17</v>
      </c>
      <c r="P7" s="22"/>
    </row>
    <row r="8" spans="1:16" ht="22.2" customHeight="1" thickBot="1" x14ac:dyDescent="0.35">
      <c r="A8" s="4">
        <v>1</v>
      </c>
      <c r="B8" s="5" t="s">
        <v>66</v>
      </c>
      <c r="C8" s="37">
        <v>34.5</v>
      </c>
      <c r="D8" s="37">
        <v>35.6</v>
      </c>
      <c r="E8" s="24"/>
      <c r="F8" s="24"/>
      <c r="G8" s="24"/>
      <c r="H8" s="24"/>
      <c r="I8" s="24"/>
      <c r="J8" s="24"/>
      <c r="K8" s="24"/>
      <c r="L8" s="24"/>
      <c r="M8" s="24"/>
      <c r="N8" s="24"/>
      <c r="O8" s="121">
        <f>SUM($C$8:$N$8)</f>
        <v>70.099999999999994</v>
      </c>
      <c r="P8" s="22"/>
    </row>
    <row r="9" spans="1:16" ht="16.2" thickBot="1" x14ac:dyDescent="0.35">
      <c r="A9" s="4">
        <v>2</v>
      </c>
      <c r="B9" s="5" t="s">
        <v>67</v>
      </c>
      <c r="C9" s="37">
        <v>38</v>
      </c>
      <c r="D9" s="37">
        <v>43</v>
      </c>
      <c r="E9" s="37">
        <v>45</v>
      </c>
      <c r="F9" s="24"/>
      <c r="G9" s="24"/>
      <c r="H9" s="24"/>
      <c r="I9" s="24"/>
      <c r="J9" s="24"/>
      <c r="K9" s="24"/>
      <c r="L9" s="24"/>
      <c r="M9" s="24"/>
      <c r="N9" s="24"/>
      <c r="O9" s="121">
        <f>SUM($C$9:$N$9)</f>
        <v>126</v>
      </c>
      <c r="P9" s="22"/>
    </row>
    <row r="10" spans="1:16" ht="16.2" thickBot="1" x14ac:dyDescent="0.35">
      <c r="A10" s="4">
        <v>3</v>
      </c>
      <c r="B10" s="6" t="s">
        <v>18</v>
      </c>
      <c r="C10" s="28">
        <v>100</v>
      </c>
      <c r="D10" s="28">
        <v>100</v>
      </c>
      <c r="E10" s="28">
        <v>100</v>
      </c>
      <c r="F10" s="28">
        <v>100</v>
      </c>
      <c r="G10" s="28">
        <v>100</v>
      </c>
      <c r="H10" s="28">
        <v>100</v>
      </c>
      <c r="I10" s="28">
        <v>100</v>
      </c>
      <c r="J10" s="28">
        <v>100</v>
      </c>
      <c r="K10" s="28">
        <v>100</v>
      </c>
      <c r="L10" s="28">
        <v>100</v>
      </c>
      <c r="M10" s="28">
        <v>100</v>
      </c>
      <c r="N10" s="28">
        <v>100</v>
      </c>
      <c r="O10" s="124">
        <v>100</v>
      </c>
      <c r="P10" s="22"/>
    </row>
    <row r="11" spans="1:16" ht="16.2" thickBot="1" x14ac:dyDescent="0.35">
      <c r="A11" s="4">
        <v>4</v>
      </c>
      <c r="B11" s="5" t="s">
        <v>19</v>
      </c>
      <c r="C11" s="123">
        <f>(C8/C9)*C10</f>
        <v>90.789473684210535</v>
      </c>
      <c r="D11" s="123">
        <f t="shared" ref="D11:N11" si="0">(D8/D9)*D10</f>
        <v>82.79069767441861</v>
      </c>
      <c r="E11" s="123">
        <f t="shared" si="0"/>
        <v>0</v>
      </c>
      <c r="F11" s="123" t="e">
        <f t="shared" si="0"/>
        <v>#DIV/0!</v>
      </c>
      <c r="G11" s="123" t="e">
        <f t="shared" si="0"/>
        <v>#DIV/0!</v>
      </c>
      <c r="H11" s="123" t="e">
        <f t="shared" si="0"/>
        <v>#DIV/0!</v>
      </c>
      <c r="I11" s="123" t="e">
        <f t="shared" si="0"/>
        <v>#DIV/0!</v>
      </c>
      <c r="J11" s="123" t="e">
        <f t="shared" si="0"/>
        <v>#DIV/0!</v>
      </c>
      <c r="K11" s="123" t="e">
        <f t="shared" si="0"/>
        <v>#DIV/0!</v>
      </c>
      <c r="L11" s="123" t="e">
        <f t="shared" si="0"/>
        <v>#DIV/0!</v>
      </c>
      <c r="M11" s="123" t="e">
        <f t="shared" si="0"/>
        <v>#DIV/0!</v>
      </c>
      <c r="N11" s="123" t="e">
        <f t="shared" si="0"/>
        <v>#DIV/0!</v>
      </c>
      <c r="O11" s="124">
        <f t="shared" ref="D11:O11" si="1">(O8*O10/O9)</f>
        <v>55.634920634920626</v>
      </c>
      <c r="P11" s="127"/>
    </row>
    <row r="12" spans="1:16" ht="16.2" thickBot="1" x14ac:dyDescent="0.35">
      <c r="A12" s="4">
        <v>5</v>
      </c>
      <c r="B12" s="6" t="s">
        <v>20</v>
      </c>
      <c r="C12" s="126">
        <v>80</v>
      </c>
      <c r="D12" s="126">
        <v>80</v>
      </c>
      <c r="E12" s="126">
        <v>80</v>
      </c>
      <c r="F12" s="126">
        <v>80</v>
      </c>
      <c r="G12" s="126">
        <v>80</v>
      </c>
      <c r="H12" s="126">
        <v>80</v>
      </c>
      <c r="I12" s="126">
        <v>80</v>
      </c>
      <c r="J12" s="126">
        <v>80</v>
      </c>
      <c r="K12" s="126">
        <v>80</v>
      </c>
      <c r="L12" s="126">
        <v>80</v>
      </c>
      <c r="M12" s="126">
        <v>80</v>
      </c>
      <c r="N12" s="126">
        <v>80</v>
      </c>
      <c r="O12" s="2" t="str">
        <f>IF(O11&gt;=80,"CUMPLE",IF(O11&lt;80,"NO CUMPLE"))</f>
        <v>NO CUMPLE</v>
      </c>
      <c r="P12" s="22"/>
    </row>
    <row r="13" spans="1:16" ht="16.2" thickBot="1" x14ac:dyDescent="0.35">
      <c r="A13" s="3"/>
      <c r="B13" s="36"/>
      <c r="C13" s="36"/>
      <c r="D13" s="36"/>
      <c r="E13" s="36"/>
      <c r="F13" s="36"/>
      <c r="G13" s="36"/>
      <c r="H13" s="36"/>
      <c r="I13" s="36"/>
      <c r="J13" s="36"/>
      <c r="K13" s="36"/>
      <c r="L13" s="36"/>
      <c r="M13" s="36"/>
      <c r="N13" s="36"/>
      <c r="O13" s="36"/>
      <c r="P13" s="22"/>
    </row>
    <row r="14" spans="1:16" x14ac:dyDescent="0.3">
      <c r="A14" s="79"/>
      <c r="B14" s="79"/>
      <c r="C14" s="79"/>
      <c r="D14" s="79"/>
      <c r="E14" s="79"/>
      <c r="F14" s="79"/>
      <c r="G14" s="79"/>
      <c r="H14" s="79"/>
      <c r="I14" s="79"/>
      <c r="J14" s="79"/>
      <c r="K14" s="79"/>
      <c r="L14" s="79"/>
      <c r="M14" s="79"/>
      <c r="N14" s="79"/>
      <c r="O14" s="79"/>
      <c r="P14" s="22"/>
    </row>
    <row r="15" spans="1:16" x14ac:dyDescent="0.3">
      <c r="A15" s="79"/>
      <c r="B15" s="79"/>
      <c r="C15" s="79"/>
      <c r="D15" s="79"/>
      <c r="E15" s="79"/>
      <c r="F15" s="79"/>
      <c r="G15" s="79"/>
      <c r="H15" s="79"/>
      <c r="I15" s="79"/>
      <c r="J15" s="79"/>
      <c r="K15" s="79"/>
      <c r="L15" s="79"/>
      <c r="M15" s="79"/>
      <c r="N15" s="79"/>
      <c r="O15" s="79"/>
      <c r="P15" s="22"/>
    </row>
    <row r="16" spans="1:16" x14ac:dyDescent="0.3">
      <c r="A16" s="79"/>
      <c r="B16" s="79"/>
      <c r="C16" s="79"/>
      <c r="D16" s="79"/>
      <c r="E16" s="79"/>
      <c r="F16" s="79"/>
      <c r="G16" s="79"/>
      <c r="H16" s="79"/>
      <c r="I16" s="79"/>
      <c r="J16" s="79"/>
      <c r="K16" s="79"/>
      <c r="L16" s="79"/>
      <c r="M16" s="79"/>
      <c r="N16" s="79"/>
      <c r="O16" s="79"/>
      <c r="P16" s="22"/>
    </row>
    <row r="17" spans="1:16" x14ac:dyDescent="0.3">
      <c r="A17" s="79"/>
      <c r="B17" s="79"/>
      <c r="C17" s="79"/>
      <c r="D17" s="79"/>
      <c r="E17" s="79"/>
      <c r="F17" s="79"/>
      <c r="G17" s="79"/>
      <c r="H17" s="79"/>
      <c r="I17" s="79"/>
      <c r="J17" s="79"/>
      <c r="K17" s="79"/>
      <c r="L17" s="79"/>
      <c r="M17" s="79"/>
      <c r="N17" s="79"/>
      <c r="O17" s="79"/>
      <c r="P17" s="22"/>
    </row>
    <row r="18" spans="1:16" x14ac:dyDescent="0.3">
      <c r="A18" s="79"/>
      <c r="B18" s="79"/>
      <c r="C18" s="79"/>
      <c r="D18" s="79"/>
      <c r="E18" s="79"/>
      <c r="F18" s="79"/>
      <c r="G18" s="79"/>
      <c r="H18" s="79"/>
      <c r="I18" s="79"/>
      <c r="J18" s="79"/>
      <c r="K18" s="79"/>
      <c r="L18" s="79"/>
      <c r="M18" s="79"/>
      <c r="N18" s="79"/>
      <c r="O18" s="79"/>
      <c r="P18" s="22"/>
    </row>
    <row r="19" spans="1:16" x14ac:dyDescent="0.3">
      <c r="A19" s="79"/>
      <c r="B19" s="79"/>
      <c r="C19" s="79"/>
      <c r="D19" s="79"/>
      <c r="E19" s="79"/>
      <c r="F19" s="79"/>
      <c r="G19" s="79"/>
      <c r="H19" s="79"/>
      <c r="I19" s="79"/>
      <c r="J19" s="79"/>
      <c r="K19" s="79"/>
      <c r="L19" s="79"/>
      <c r="M19" s="79"/>
      <c r="N19" s="79"/>
      <c r="O19" s="79"/>
      <c r="P19" s="22"/>
    </row>
    <row r="20" spans="1:16" x14ac:dyDescent="0.3">
      <c r="A20" s="79"/>
      <c r="B20" s="79"/>
      <c r="C20" s="79"/>
      <c r="D20" s="79"/>
      <c r="E20" s="79"/>
      <c r="F20" s="79"/>
      <c r="G20" s="79"/>
      <c r="H20" s="79"/>
      <c r="I20" s="79"/>
      <c r="J20" s="79"/>
      <c r="K20" s="79"/>
      <c r="L20" s="79"/>
      <c r="M20" s="79"/>
      <c r="N20" s="79"/>
      <c r="O20" s="79"/>
      <c r="P20" s="22"/>
    </row>
    <row r="21" spans="1:16" x14ac:dyDescent="0.3">
      <c r="A21" s="79"/>
      <c r="B21" s="79"/>
      <c r="C21" s="79"/>
      <c r="D21" s="79"/>
      <c r="E21" s="79"/>
      <c r="F21" s="79"/>
      <c r="G21" s="79"/>
      <c r="H21" s="79"/>
      <c r="I21" s="79"/>
      <c r="J21" s="79"/>
      <c r="K21" s="79"/>
      <c r="L21" s="79"/>
      <c r="M21" s="79"/>
      <c r="N21" s="79"/>
      <c r="O21" s="79"/>
      <c r="P21" s="22"/>
    </row>
    <row r="22" spans="1:16" x14ac:dyDescent="0.3">
      <c r="A22" s="79"/>
      <c r="B22" s="79"/>
      <c r="C22" s="79"/>
      <c r="D22" s="79"/>
      <c r="E22" s="79"/>
      <c r="F22" s="79"/>
      <c r="G22" s="79"/>
      <c r="H22" s="79"/>
      <c r="I22" s="79"/>
      <c r="J22" s="79"/>
      <c r="K22" s="79"/>
      <c r="L22" s="79"/>
      <c r="M22" s="79"/>
      <c r="N22" s="79"/>
      <c r="O22" s="79"/>
      <c r="P22" s="22"/>
    </row>
    <row r="23" spans="1:16" x14ac:dyDescent="0.3">
      <c r="A23" s="79"/>
      <c r="B23" s="79"/>
      <c r="C23" s="79"/>
      <c r="D23" s="79"/>
      <c r="E23" s="79"/>
      <c r="F23" s="79"/>
      <c r="G23" s="79"/>
      <c r="H23" s="79"/>
      <c r="I23" s="79"/>
      <c r="J23" s="79"/>
      <c r="K23" s="79"/>
      <c r="L23" s="79"/>
      <c r="M23" s="79"/>
      <c r="N23" s="79"/>
      <c r="O23" s="79"/>
      <c r="P23" s="22"/>
    </row>
    <row r="24" spans="1:16" x14ac:dyDescent="0.3">
      <c r="A24" s="79"/>
      <c r="B24" s="79"/>
      <c r="C24" s="79"/>
      <c r="D24" s="79"/>
      <c r="E24" s="79"/>
      <c r="F24" s="79"/>
      <c r="G24" s="79"/>
      <c r="H24" s="79"/>
      <c r="I24" s="79"/>
      <c r="J24" s="79"/>
      <c r="K24" s="79"/>
      <c r="L24" s="79"/>
      <c r="M24" s="79"/>
      <c r="N24" s="79"/>
      <c r="O24" s="79"/>
      <c r="P24" s="22"/>
    </row>
    <row r="25" spans="1:16" x14ac:dyDescent="0.3">
      <c r="A25" s="79"/>
      <c r="B25" s="79"/>
      <c r="C25" s="79"/>
      <c r="D25" s="79"/>
      <c r="E25" s="79"/>
      <c r="F25" s="79"/>
      <c r="G25" s="79"/>
      <c r="H25" s="79"/>
      <c r="I25" s="79"/>
      <c r="J25" s="79"/>
      <c r="K25" s="79"/>
      <c r="L25" s="79"/>
      <c r="M25" s="79"/>
      <c r="N25" s="79"/>
      <c r="O25" s="79"/>
      <c r="P25" s="22"/>
    </row>
    <row r="26" spans="1:16" x14ac:dyDescent="0.3">
      <c r="A26" s="79"/>
      <c r="B26" s="79"/>
      <c r="C26" s="79"/>
      <c r="D26" s="79"/>
      <c r="E26" s="79"/>
      <c r="F26" s="79"/>
      <c r="G26" s="79"/>
      <c r="H26" s="79"/>
      <c r="I26" s="79"/>
      <c r="J26" s="79"/>
      <c r="K26" s="79"/>
      <c r="L26" s="79"/>
      <c r="M26" s="79"/>
      <c r="N26" s="79"/>
      <c r="O26" s="79"/>
      <c r="P26" s="22"/>
    </row>
    <row r="27" spans="1:16" x14ac:dyDescent="0.3">
      <c r="A27" s="79"/>
      <c r="B27" s="79"/>
      <c r="C27" s="79"/>
      <c r="D27" s="79"/>
      <c r="E27" s="79"/>
      <c r="F27" s="79"/>
      <c r="G27" s="79"/>
      <c r="H27" s="79"/>
      <c r="I27" s="79"/>
      <c r="J27" s="79"/>
      <c r="K27" s="79"/>
      <c r="L27" s="79"/>
      <c r="M27" s="79"/>
      <c r="N27" s="79"/>
      <c r="O27" s="79"/>
      <c r="P27" s="22"/>
    </row>
    <row r="28" spans="1:16" x14ac:dyDescent="0.3">
      <c r="A28" s="79"/>
      <c r="B28" s="79"/>
      <c r="C28" s="79"/>
      <c r="D28" s="79"/>
      <c r="E28" s="79"/>
      <c r="F28" s="79"/>
      <c r="G28" s="79"/>
      <c r="H28" s="79"/>
      <c r="I28" s="79"/>
      <c r="J28" s="79"/>
      <c r="K28" s="79"/>
      <c r="L28" s="79"/>
      <c r="M28" s="79"/>
      <c r="N28" s="79"/>
      <c r="O28" s="79"/>
      <c r="P28" s="22"/>
    </row>
    <row r="29" spans="1:16" x14ac:dyDescent="0.3">
      <c r="A29" s="79"/>
      <c r="B29" s="79"/>
      <c r="C29" s="79"/>
      <c r="D29" s="79"/>
      <c r="E29" s="79"/>
      <c r="F29" s="79"/>
      <c r="G29" s="79"/>
      <c r="H29" s="79"/>
      <c r="I29" s="79"/>
      <c r="J29" s="79"/>
      <c r="K29" s="79"/>
      <c r="L29" s="79"/>
      <c r="M29" s="79"/>
      <c r="N29" s="79"/>
      <c r="O29" s="79"/>
      <c r="P29" s="22"/>
    </row>
    <row r="30" spans="1:16" x14ac:dyDescent="0.3">
      <c r="A30" s="79"/>
      <c r="B30" s="79"/>
      <c r="C30" s="79"/>
      <c r="D30" s="79"/>
      <c r="E30" s="79"/>
      <c r="F30" s="79"/>
      <c r="G30" s="79"/>
      <c r="H30" s="79"/>
      <c r="I30" s="79"/>
      <c r="J30" s="79"/>
      <c r="K30" s="79"/>
      <c r="L30" s="79"/>
      <c r="M30" s="79"/>
      <c r="N30" s="79"/>
      <c r="O30" s="79"/>
      <c r="P30" s="22"/>
    </row>
    <row r="31" spans="1:16" x14ac:dyDescent="0.3">
      <c r="A31" s="79"/>
      <c r="B31" s="79"/>
      <c r="C31" s="79"/>
      <c r="D31" s="79"/>
      <c r="E31" s="79"/>
      <c r="F31" s="79"/>
      <c r="G31" s="79"/>
      <c r="H31" s="79"/>
      <c r="I31" s="79"/>
      <c r="J31" s="79"/>
      <c r="K31" s="79"/>
      <c r="L31" s="79"/>
      <c r="M31" s="79"/>
      <c r="N31" s="79"/>
      <c r="O31" s="79"/>
      <c r="P31" s="22"/>
    </row>
    <row r="32" spans="1:16" x14ac:dyDescent="0.3">
      <c r="A32" s="79"/>
      <c r="B32" s="79"/>
      <c r="C32" s="79"/>
      <c r="D32" s="79"/>
      <c r="E32" s="79"/>
      <c r="F32" s="79"/>
      <c r="G32" s="79"/>
      <c r="H32" s="79"/>
      <c r="I32" s="79"/>
      <c r="J32" s="79"/>
      <c r="K32" s="79"/>
      <c r="L32" s="79"/>
      <c r="M32" s="79"/>
      <c r="N32" s="79"/>
      <c r="O32" s="79"/>
      <c r="P32" s="22"/>
    </row>
    <row r="33" spans="1:16" x14ac:dyDescent="0.3">
      <c r="A33" s="79"/>
      <c r="B33" s="79"/>
      <c r="C33" s="79"/>
      <c r="D33" s="79"/>
      <c r="E33" s="79"/>
      <c r="F33" s="79"/>
      <c r="G33" s="79"/>
      <c r="H33" s="79"/>
      <c r="I33" s="79"/>
      <c r="J33" s="79"/>
      <c r="K33" s="79"/>
      <c r="L33" s="79"/>
      <c r="M33" s="79"/>
      <c r="N33" s="79"/>
      <c r="O33" s="79"/>
      <c r="P33" s="22"/>
    </row>
    <row r="34" spans="1:16" x14ac:dyDescent="0.3">
      <c r="A34" s="79"/>
      <c r="B34" s="79"/>
      <c r="C34" s="79"/>
      <c r="D34" s="79"/>
      <c r="E34" s="79"/>
      <c r="F34" s="79"/>
      <c r="G34" s="79"/>
      <c r="H34" s="79"/>
      <c r="I34" s="79"/>
      <c r="J34" s="79"/>
      <c r="K34" s="79"/>
      <c r="L34" s="79"/>
      <c r="M34" s="79"/>
      <c r="N34" s="79"/>
      <c r="O34" s="79"/>
      <c r="P34" s="22"/>
    </row>
    <row r="35" spans="1:16" ht="15" thickBot="1" x14ac:dyDescent="0.35">
      <c r="A35" s="79"/>
      <c r="B35" s="79"/>
      <c r="C35" s="79"/>
      <c r="D35" s="79"/>
      <c r="E35" s="79"/>
      <c r="F35" s="79"/>
      <c r="G35" s="79"/>
      <c r="H35" s="79"/>
      <c r="I35" s="79"/>
      <c r="J35" s="79"/>
      <c r="K35" s="79"/>
      <c r="L35" s="79"/>
      <c r="M35" s="79"/>
      <c r="N35" s="79"/>
      <c r="O35" s="79"/>
      <c r="P35" s="22"/>
    </row>
    <row r="36" spans="1:16" ht="29.4" customHeight="1" thickBot="1" x14ac:dyDescent="0.35">
      <c r="A36" s="108" t="s">
        <v>55</v>
      </c>
      <c r="B36" s="108"/>
      <c r="C36" s="108"/>
      <c r="D36" s="108"/>
      <c r="E36" s="108"/>
      <c r="F36" s="108"/>
      <c r="G36" s="108"/>
      <c r="H36" s="108"/>
      <c r="I36" s="108"/>
      <c r="J36" s="108"/>
      <c r="K36" s="108"/>
      <c r="L36" s="108"/>
      <c r="M36" s="108"/>
      <c r="N36" s="108"/>
      <c r="O36" s="108"/>
      <c r="P36" s="108"/>
    </row>
    <row r="37" spans="1:16" ht="24" customHeight="1" thickBot="1" x14ac:dyDescent="0.35">
      <c r="A37" s="87" t="s">
        <v>49</v>
      </c>
      <c r="B37" s="88"/>
      <c r="C37" s="88"/>
      <c r="D37" s="88"/>
      <c r="E37" s="88"/>
      <c r="F37" s="88"/>
      <c r="G37" s="88"/>
      <c r="H37" s="89"/>
      <c r="I37" s="31" t="s">
        <v>50</v>
      </c>
      <c r="J37" s="32"/>
      <c r="K37" s="32"/>
      <c r="L37" s="32"/>
      <c r="M37" s="32"/>
      <c r="N37" s="32"/>
      <c r="O37" s="32"/>
      <c r="P37" s="32"/>
    </row>
    <row r="38" spans="1:16" ht="22.8" customHeight="1" x14ac:dyDescent="0.3">
      <c r="A38" s="80" t="s">
        <v>51</v>
      </c>
      <c r="B38" s="81"/>
      <c r="C38" s="102"/>
      <c r="D38" s="103"/>
      <c r="E38" s="103"/>
      <c r="F38" s="103"/>
      <c r="G38" s="103"/>
      <c r="H38" s="104"/>
      <c r="I38" s="80" t="s">
        <v>51</v>
      </c>
      <c r="J38" s="81"/>
      <c r="K38" s="96"/>
      <c r="L38" s="97"/>
      <c r="M38" s="97"/>
      <c r="N38" s="97"/>
      <c r="O38" s="97"/>
      <c r="P38" s="98"/>
    </row>
    <row r="39" spans="1:16" x14ac:dyDescent="0.3">
      <c r="A39" s="82"/>
      <c r="B39" s="83"/>
      <c r="C39" s="105"/>
      <c r="D39" s="106"/>
      <c r="E39" s="106"/>
      <c r="F39" s="106"/>
      <c r="G39" s="106"/>
      <c r="H39" s="107"/>
      <c r="I39" s="82"/>
      <c r="J39" s="83"/>
      <c r="K39" s="99"/>
      <c r="L39" s="100"/>
      <c r="M39" s="100"/>
      <c r="N39" s="100"/>
      <c r="O39" s="100"/>
      <c r="P39" s="101"/>
    </row>
    <row r="40" spans="1:16" ht="15" thickBot="1" x14ac:dyDescent="0.35">
      <c r="A40" s="84"/>
      <c r="B40" s="85"/>
      <c r="C40" s="105"/>
      <c r="D40" s="106"/>
      <c r="E40" s="106"/>
      <c r="F40" s="106"/>
      <c r="G40" s="106"/>
      <c r="H40" s="107"/>
      <c r="I40" s="84"/>
      <c r="J40" s="85"/>
      <c r="K40" s="99"/>
      <c r="L40" s="100"/>
      <c r="M40" s="100"/>
      <c r="N40" s="100"/>
      <c r="O40" s="100"/>
      <c r="P40" s="101"/>
    </row>
    <row r="41" spans="1:16" ht="25.2" customHeight="1" x14ac:dyDescent="0.3">
      <c r="A41" s="80" t="s">
        <v>52</v>
      </c>
      <c r="B41" s="81"/>
      <c r="C41" s="102"/>
      <c r="D41" s="103"/>
      <c r="E41" s="103"/>
      <c r="F41" s="103"/>
      <c r="G41" s="103"/>
      <c r="H41" s="104"/>
      <c r="I41" s="80" t="s">
        <v>52</v>
      </c>
      <c r="J41" s="81"/>
      <c r="K41" s="96"/>
      <c r="L41" s="97"/>
      <c r="M41" s="97"/>
      <c r="N41" s="97"/>
      <c r="O41" s="97"/>
      <c r="P41" s="98"/>
    </row>
    <row r="42" spans="1:16" x14ac:dyDescent="0.3">
      <c r="A42" s="82"/>
      <c r="B42" s="83"/>
      <c r="C42" s="105"/>
      <c r="D42" s="106"/>
      <c r="E42" s="106"/>
      <c r="F42" s="106"/>
      <c r="G42" s="106"/>
      <c r="H42" s="107"/>
      <c r="I42" s="82"/>
      <c r="J42" s="83"/>
      <c r="K42" s="99"/>
      <c r="L42" s="100"/>
      <c r="M42" s="100"/>
      <c r="N42" s="100"/>
      <c r="O42" s="100"/>
      <c r="P42" s="101"/>
    </row>
    <row r="43" spans="1:16" ht="15" thickBot="1" x14ac:dyDescent="0.35">
      <c r="A43" s="84"/>
      <c r="B43" s="85"/>
      <c r="C43" s="105"/>
      <c r="D43" s="106"/>
      <c r="E43" s="106"/>
      <c r="F43" s="106"/>
      <c r="G43" s="106"/>
      <c r="H43" s="107"/>
      <c r="I43" s="84"/>
      <c r="J43" s="85"/>
      <c r="K43" s="99"/>
      <c r="L43" s="100"/>
      <c r="M43" s="100"/>
      <c r="N43" s="100"/>
      <c r="O43" s="100"/>
      <c r="P43" s="101"/>
    </row>
    <row r="44" spans="1:16" ht="29.4" customHeight="1" x14ac:dyDescent="0.3">
      <c r="A44" s="80" t="s">
        <v>53</v>
      </c>
      <c r="B44" s="81"/>
      <c r="C44" s="102"/>
      <c r="D44" s="103"/>
      <c r="E44" s="103"/>
      <c r="F44" s="103"/>
      <c r="G44" s="103"/>
      <c r="H44" s="104"/>
      <c r="I44" s="80" t="s">
        <v>53</v>
      </c>
      <c r="J44" s="81"/>
      <c r="K44" s="96"/>
      <c r="L44" s="97"/>
      <c r="M44" s="97"/>
      <c r="N44" s="97"/>
      <c r="O44" s="97"/>
      <c r="P44" s="98"/>
    </row>
    <row r="45" spans="1:16" x14ac:dyDescent="0.3">
      <c r="A45" s="82"/>
      <c r="B45" s="83"/>
      <c r="C45" s="105"/>
      <c r="D45" s="106"/>
      <c r="E45" s="106"/>
      <c r="F45" s="106"/>
      <c r="G45" s="106"/>
      <c r="H45" s="107"/>
      <c r="I45" s="82"/>
      <c r="J45" s="83"/>
      <c r="K45" s="99"/>
      <c r="L45" s="100"/>
      <c r="M45" s="100"/>
      <c r="N45" s="100"/>
      <c r="O45" s="100"/>
      <c r="P45" s="101"/>
    </row>
    <row r="46" spans="1:16" ht="15" thickBot="1" x14ac:dyDescent="0.35">
      <c r="A46" s="84"/>
      <c r="B46" s="85"/>
      <c r="C46" s="105"/>
      <c r="D46" s="106"/>
      <c r="E46" s="106"/>
      <c r="F46" s="106"/>
      <c r="G46" s="106"/>
      <c r="H46" s="107"/>
      <c r="I46" s="84"/>
      <c r="J46" s="85"/>
      <c r="K46" s="99"/>
      <c r="L46" s="100"/>
      <c r="M46" s="100"/>
      <c r="N46" s="100"/>
      <c r="O46" s="100"/>
      <c r="P46" s="101"/>
    </row>
    <row r="47" spans="1:16" ht="27.6" customHeight="1" x14ac:dyDescent="0.3">
      <c r="A47" s="80" t="s">
        <v>54</v>
      </c>
      <c r="B47" s="81"/>
      <c r="C47" s="102"/>
      <c r="D47" s="103"/>
      <c r="E47" s="103"/>
      <c r="F47" s="103"/>
      <c r="G47" s="103"/>
      <c r="H47" s="104"/>
      <c r="I47" s="80" t="s">
        <v>54</v>
      </c>
      <c r="J47" s="81"/>
      <c r="K47" s="96"/>
      <c r="L47" s="97"/>
      <c r="M47" s="97"/>
      <c r="N47" s="97"/>
      <c r="O47" s="97"/>
      <c r="P47" s="98"/>
    </row>
    <row r="48" spans="1:16" x14ac:dyDescent="0.3">
      <c r="A48" s="82"/>
      <c r="B48" s="83"/>
      <c r="C48" s="105"/>
      <c r="D48" s="106"/>
      <c r="E48" s="106"/>
      <c r="F48" s="106"/>
      <c r="G48" s="106"/>
      <c r="H48" s="107"/>
      <c r="I48" s="82"/>
      <c r="J48" s="83"/>
      <c r="K48" s="99"/>
      <c r="L48" s="100"/>
      <c r="M48" s="100"/>
      <c r="N48" s="100"/>
      <c r="O48" s="100"/>
      <c r="P48" s="101"/>
    </row>
    <row r="49" spans="1:16" x14ac:dyDescent="0.3">
      <c r="A49" s="84"/>
      <c r="B49" s="85"/>
      <c r="C49" s="105"/>
      <c r="D49" s="106"/>
      <c r="E49" s="106"/>
      <c r="F49" s="106"/>
      <c r="G49" s="106"/>
      <c r="H49" s="107"/>
      <c r="I49" s="84"/>
      <c r="J49" s="85"/>
      <c r="K49" s="99"/>
      <c r="L49" s="100"/>
      <c r="M49" s="100"/>
      <c r="N49" s="100"/>
      <c r="O49" s="100"/>
      <c r="P49" s="101"/>
    </row>
  </sheetData>
  <mergeCells count="29">
    <mergeCell ref="A44:B46"/>
    <mergeCell ref="C44:H46"/>
    <mergeCell ref="I44:J46"/>
    <mergeCell ref="K44:P46"/>
    <mergeCell ref="A47:B49"/>
    <mergeCell ref="C47:H49"/>
    <mergeCell ref="I47:J49"/>
    <mergeCell ref="K47:P49"/>
    <mergeCell ref="A38:B40"/>
    <mergeCell ref="C38:H40"/>
    <mergeCell ref="I38:J40"/>
    <mergeCell ref="K38:P40"/>
    <mergeCell ref="A41:B43"/>
    <mergeCell ref="C41:H43"/>
    <mergeCell ref="I41:J43"/>
    <mergeCell ref="K41:P43"/>
    <mergeCell ref="A37:H37"/>
    <mergeCell ref="A1:B1"/>
    <mergeCell ref="C1:M1"/>
    <mergeCell ref="N1:P1"/>
    <mergeCell ref="A2:O2"/>
    <mergeCell ref="A3:O3"/>
    <mergeCell ref="A4:C4"/>
    <mergeCell ref="D4:O4"/>
    <mergeCell ref="A5:C5"/>
    <mergeCell ref="D5:O5"/>
    <mergeCell ref="A6:O6"/>
    <mergeCell ref="A14:O35"/>
    <mergeCell ref="A36:P36"/>
  </mergeCells>
  <conditionalFormatting sqref="C12:N12">
    <cfRule type="cellIs" dxfId="202" priority="6" operator="equal">
      <formula>80</formula>
    </cfRule>
  </conditionalFormatting>
  <conditionalFormatting sqref="C10:O10">
    <cfRule type="cellIs" dxfId="201" priority="5" operator="equal">
      <formula>100</formula>
    </cfRule>
  </conditionalFormatting>
  <conditionalFormatting sqref="C11:O11">
    <cfRule type="cellIs" dxfId="200" priority="1" operator="greaterThanOrEqual">
      <formula>0.8</formula>
    </cfRule>
    <cfRule type="cellIs" dxfId="199" priority="2" operator="lessThan">
      <formula>0.8</formula>
    </cfRule>
  </conditionalFormatting>
  <conditionalFormatting sqref="O12">
    <cfRule type="containsText" dxfId="198" priority="3" operator="containsText" text="NO CUMPLE">
      <formula>NOT(ISERROR(SEARCH("NO CUMPLE",O12)))</formula>
    </cfRule>
    <cfRule type="containsText" dxfId="197" priority="4" operator="containsText" text="CUMPLE">
      <formula>NOT(ISERROR(SEARCH("CUMPLE",O12)))</formula>
    </cfRule>
  </conditionalFormatting>
  <pageMargins left="0.7" right="0.7" top="0.75" bottom="0.75" header="0.3" footer="0.3"/>
  <pageSetup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5AA6-F85D-4AEC-9B15-EE824A87E7AF}">
  <sheetPr>
    <tabColor theme="4"/>
  </sheetPr>
  <dimension ref="A1:P49"/>
  <sheetViews>
    <sheetView view="pageBreakPreview" topLeftCell="B2" zoomScale="90" zoomScaleNormal="100" zoomScaleSheetLayoutView="90" workbookViewId="0">
      <selection activeCell="C9" sqref="C9:E9"/>
    </sheetView>
  </sheetViews>
  <sheetFormatPr baseColWidth="10" defaultColWidth="11.5546875" defaultRowHeight="14.4" x14ac:dyDescent="0.3"/>
  <cols>
    <col min="2" max="2" width="41.44140625" customWidth="1"/>
    <col min="3" max="3" width="14" customWidth="1"/>
    <col min="4" max="4" width="12.33203125" customWidth="1"/>
    <col min="5" max="10" width="13.33203125" bestFit="1" customWidth="1"/>
    <col min="11" max="11" width="15.6640625" bestFit="1" customWidth="1"/>
    <col min="12" max="12" width="13.33203125" bestFit="1" customWidth="1"/>
    <col min="13" max="13" width="14.88671875" bestFit="1" customWidth="1"/>
    <col min="14" max="14" width="14.33203125" bestFit="1" customWidth="1"/>
    <col min="15" max="15" width="13.33203125" bestFit="1" customWidth="1"/>
  </cols>
  <sheetData>
    <row r="1" spans="1:16" ht="73.95" customHeight="1" thickTop="1" thickBot="1" x14ac:dyDescent="0.35">
      <c r="A1" s="90"/>
      <c r="B1" s="90"/>
      <c r="C1" s="65" t="s">
        <v>77</v>
      </c>
      <c r="D1" s="65"/>
      <c r="E1" s="65"/>
      <c r="F1" s="65"/>
      <c r="G1" s="65"/>
      <c r="H1" s="65"/>
      <c r="I1" s="65"/>
      <c r="J1" s="65"/>
      <c r="K1" s="65"/>
      <c r="L1" s="65"/>
      <c r="M1" s="65"/>
      <c r="N1" s="93" t="s">
        <v>78</v>
      </c>
      <c r="O1" s="94"/>
      <c r="P1" s="95"/>
    </row>
    <row r="2" spans="1:16" ht="15.75" customHeight="1" thickTop="1" x14ac:dyDescent="0.3">
      <c r="A2" s="67"/>
      <c r="B2" s="68"/>
      <c r="C2" s="68"/>
      <c r="D2" s="68"/>
      <c r="E2" s="68"/>
      <c r="F2" s="68"/>
      <c r="G2" s="68"/>
      <c r="H2" s="68"/>
      <c r="I2" s="68"/>
      <c r="J2" s="68"/>
      <c r="K2" s="68"/>
      <c r="L2" s="68"/>
      <c r="M2" s="68"/>
      <c r="N2" s="68"/>
      <c r="O2" s="68"/>
      <c r="P2" s="35"/>
    </row>
    <row r="3" spans="1:16" ht="15.75" customHeight="1" thickBot="1" x14ac:dyDescent="0.35">
      <c r="A3" s="91" t="s">
        <v>69</v>
      </c>
      <c r="B3" s="92"/>
      <c r="C3" s="92"/>
      <c r="D3" s="92"/>
      <c r="E3" s="92"/>
      <c r="F3" s="92"/>
      <c r="G3" s="92"/>
      <c r="H3" s="92"/>
      <c r="I3" s="92"/>
      <c r="J3" s="92"/>
      <c r="K3" s="92"/>
      <c r="L3" s="92"/>
      <c r="M3" s="92"/>
      <c r="N3" s="92"/>
      <c r="O3" s="92"/>
      <c r="P3" s="35"/>
    </row>
    <row r="4" spans="1:16" ht="16.2" thickBot="1" x14ac:dyDescent="0.35">
      <c r="A4" s="69" t="s">
        <v>12</v>
      </c>
      <c r="B4" s="70"/>
      <c r="C4" s="70"/>
      <c r="D4" s="71" t="s">
        <v>13</v>
      </c>
      <c r="E4" s="72"/>
      <c r="F4" s="72"/>
      <c r="G4" s="72"/>
      <c r="H4" s="72"/>
      <c r="I4" s="72"/>
      <c r="J4" s="72"/>
      <c r="K4" s="72"/>
      <c r="L4" s="72"/>
      <c r="M4" s="72"/>
      <c r="N4" s="72"/>
      <c r="O4" s="73"/>
      <c r="P4" s="35"/>
    </row>
    <row r="5" spans="1:16" ht="16.2" thickBot="1" x14ac:dyDescent="0.35">
      <c r="A5" s="69" t="s">
        <v>14</v>
      </c>
      <c r="B5" s="70"/>
      <c r="C5" s="70"/>
      <c r="D5" s="71">
        <v>2024</v>
      </c>
      <c r="E5" s="72"/>
      <c r="F5" s="72"/>
      <c r="G5" s="72"/>
      <c r="H5" s="72"/>
      <c r="I5" s="72"/>
      <c r="J5" s="72"/>
      <c r="K5" s="72"/>
      <c r="L5" s="72"/>
      <c r="M5" s="72"/>
      <c r="N5" s="72"/>
      <c r="O5" s="73"/>
      <c r="P5" s="35"/>
    </row>
    <row r="6" spans="1:16" ht="15" thickBot="1" x14ac:dyDescent="0.35">
      <c r="A6" s="86"/>
      <c r="B6" s="86"/>
      <c r="C6" s="86"/>
      <c r="D6" s="86"/>
      <c r="E6" s="86"/>
      <c r="F6" s="86"/>
      <c r="G6" s="86"/>
      <c r="H6" s="86"/>
      <c r="I6" s="86"/>
      <c r="J6" s="86"/>
      <c r="K6" s="86"/>
      <c r="L6" s="86"/>
      <c r="M6" s="86"/>
      <c r="N6" s="86"/>
      <c r="O6" s="86"/>
      <c r="P6" s="22"/>
    </row>
    <row r="7" spans="1:16" ht="28.95" customHeight="1" thickBot="1" x14ac:dyDescent="0.35">
      <c r="A7" s="7" t="s">
        <v>15</v>
      </c>
      <c r="B7" s="8" t="s">
        <v>16</v>
      </c>
      <c r="C7" s="9">
        <v>45292</v>
      </c>
      <c r="D7" s="9">
        <v>45323</v>
      </c>
      <c r="E7" s="9">
        <v>45352</v>
      </c>
      <c r="F7" s="9">
        <v>45383</v>
      </c>
      <c r="G7" s="9">
        <v>45413</v>
      </c>
      <c r="H7" s="9">
        <v>45444</v>
      </c>
      <c r="I7" s="9">
        <v>45474</v>
      </c>
      <c r="J7" s="9">
        <v>45505</v>
      </c>
      <c r="K7" s="9">
        <v>45536</v>
      </c>
      <c r="L7" s="9">
        <v>45566</v>
      </c>
      <c r="M7" s="9">
        <v>45597</v>
      </c>
      <c r="N7" s="9">
        <v>45627</v>
      </c>
      <c r="O7" s="11" t="s">
        <v>17</v>
      </c>
      <c r="P7" s="22"/>
    </row>
    <row r="8" spans="1:16" ht="22.2" customHeight="1" thickBot="1" x14ac:dyDescent="0.35">
      <c r="A8" s="4">
        <v>1</v>
      </c>
      <c r="B8" s="5" t="s">
        <v>70</v>
      </c>
      <c r="C8" s="37">
        <v>0</v>
      </c>
      <c r="D8" s="37">
        <v>0</v>
      </c>
      <c r="E8" s="37">
        <v>0</v>
      </c>
      <c r="F8" s="37"/>
      <c r="G8" s="37"/>
      <c r="H8" s="37"/>
      <c r="I8" s="37"/>
      <c r="J8" s="37"/>
      <c r="K8" s="37"/>
      <c r="L8" s="37"/>
      <c r="M8" s="37"/>
      <c r="N8" s="37"/>
      <c r="O8" s="38">
        <f>SUM($C$8:$N$8)</f>
        <v>0</v>
      </c>
      <c r="P8" s="22"/>
    </row>
    <row r="9" spans="1:16" ht="16.2" thickBot="1" x14ac:dyDescent="0.35">
      <c r="A9" s="4">
        <v>2</v>
      </c>
      <c r="B9" s="5" t="s">
        <v>28</v>
      </c>
      <c r="C9" s="37">
        <v>38</v>
      </c>
      <c r="D9" s="37">
        <v>43</v>
      </c>
      <c r="E9" s="37">
        <v>45</v>
      </c>
      <c r="F9" s="37"/>
      <c r="G9" s="37"/>
      <c r="H9" s="37"/>
      <c r="I9" s="37"/>
      <c r="J9" s="37"/>
      <c r="K9" s="37"/>
      <c r="L9" s="37"/>
      <c r="M9" s="37"/>
      <c r="N9" s="37"/>
      <c r="O9" s="38">
        <f>SUM($C$9:$N$9)</f>
        <v>126</v>
      </c>
      <c r="P9" s="22"/>
    </row>
    <row r="10" spans="1:16" ht="16.2" thickBot="1" x14ac:dyDescent="0.35">
      <c r="A10" s="4">
        <v>3</v>
      </c>
      <c r="B10" s="6" t="s">
        <v>18</v>
      </c>
      <c r="C10" s="28">
        <v>100</v>
      </c>
      <c r="D10" s="28">
        <v>100</v>
      </c>
      <c r="E10" s="28">
        <v>100</v>
      </c>
      <c r="F10" s="28">
        <v>100</v>
      </c>
      <c r="G10" s="28">
        <v>100</v>
      </c>
      <c r="H10" s="28">
        <v>100</v>
      </c>
      <c r="I10" s="28">
        <v>100</v>
      </c>
      <c r="J10" s="28">
        <v>100</v>
      </c>
      <c r="K10" s="28">
        <v>100</v>
      </c>
      <c r="L10" s="28">
        <v>100</v>
      </c>
      <c r="M10" s="28">
        <v>100</v>
      </c>
      <c r="N10" s="28">
        <v>100</v>
      </c>
      <c r="O10" s="28">
        <v>100</v>
      </c>
      <c r="P10" s="22"/>
    </row>
    <row r="11" spans="1:16" ht="16.2" thickBot="1" x14ac:dyDescent="0.35">
      <c r="A11" s="4">
        <v>4</v>
      </c>
      <c r="B11" s="5" t="s">
        <v>19</v>
      </c>
      <c r="C11" s="33">
        <f>(C8/(C9*C10))</f>
        <v>0</v>
      </c>
      <c r="D11" s="33">
        <f t="shared" ref="D11:O11" si="0">(D8/(D9*D10))</f>
        <v>0</v>
      </c>
      <c r="E11" s="33">
        <f t="shared" si="0"/>
        <v>0</v>
      </c>
      <c r="F11" s="33" t="e">
        <f t="shared" si="0"/>
        <v>#DIV/0!</v>
      </c>
      <c r="G11" s="33" t="e">
        <f t="shared" si="0"/>
        <v>#DIV/0!</v>
      </c>
      <c r="H11" s="33" t="e">
        <f t="shared" si="0"/>
        <v>#DIV/0!</v>
      </c>
      <c r="I11" s="33" t="e">
        <f t="shared" si="0"/>
        <v>#DIV/0!</v>
      </c>
      <c r="J11" s="33" t="e">
        <f t="shared" si="0"/>
        <v>#DIV/0!</v>
      </c>
      <c r="K11" s="33" t="e">
        <f t="shared" si="0"/>
        <v>#DIV/0!</v>
      </c>
      <c r="L11" s="33" t="e">
        <f t="shared" si="0"/>
        <v>#DIV/0!</v>
      </c>
      <c r="M11" s="33" t="e">
        <f t="shared" si="0"/>
        <v>#DIV/0!</v>
      </c>
      <c r="N11" s="33" t="e">
        <f t="shared" si="0"/>
        <v>#DIV/0!</v>
      </c>
      <c r="O11" s="33">
        <f t="shared" si="0"/>
        <v>0</v>
      </c>
      <c r="P11" s="22"/>
    </row>
    <row r="12" spans="1:16" ht="16.2" thickBot="1" x14ac:dyDescent="0.35">
      <c r="A12" s="4">
        <v>5</v>
      </c>
      <c r="B12" s="6" t="s">
        <v>20</v>
      </c>
      <c r="C12" s="34">
        <v>0.01</v>
      </c>
      <c r="D12" s="34">
        <v>0.01</v>
      </c>
      <c r="E12" s="34">
        <v>0.01</v>
      </c>
      <c r="F12" s="34">
        <v>0.01</v>
      </c>
      <c r="G12" s="34">
        <v>0.01</v>
      </c>
      <c r="H12" s="34">
        <v>0.01</v>
      </c>
      <c r="I12" s="34">
        <v>0.01</v>
      </c>
      <c r="J12" s="34">
        <v>0.01</v>
      </c>
      <c r="K12" s="34">
        <v>0.01</v>
      </c>
      <c r="L12" s="34">
        <v>0.01</v>
      </c>
      <c r="M12" s="34">
        <v>0.01</v>
      </c>
      <c r="N12" s="34">
        <v>0.01</v>
      </c>
      <c r="O12" s="2" t="str">
        <f>IF(O11&lt;=0.01,"CUMPLE",IF(O11&gt;0.01,"NO CUMPLE"))</f>
        <v>CUMPLE</v>
      </c>
      <c r="P12" s="22"/>
    </row>
    <row r="13" spans="1:16" ht="16.2" thickBot="1" x14ac:dyDescent="0.35">
      <c r="A13" s="3"/>
      <c r="B13" s="36"/>
      <c r="C13" s="36"/>
      <c r="D13" s="36"/>
      <c r="E13" s="36"/>
      <c r="F13" s="36"/>
      <c r="G13" s="36"/>
      <c r="H13" s="36"/>
      <c r="I13" s="36"/>
      <c r="J13" s="36"/>
      <c r="K13" s="36"/>
      <c r="L13" s="36"/>
      <c r="M13" s="36"/>
      <c r="N13" s="36"/>
      <c r="O13" s="36"/>
      <c r="P13" s="22"/>
    </row>
    <row r="14" spans="1:16" x14ac:dyDescent="0.3">
      <c r="A14" s="79"/>
      <c r="B14" s="79"/>
      <c r="C14" s="79"/>
      <c r="D14" s="79"/>
      <c r="E14" s="79"/>
      <c r="F14" s="79"/>
      <c r="G14" s="79"/>
      <c r="H14" s="79"/>
      <c r="I14" s="79"/>
      <c r="J14" s="79"/>
      <c r="K14" s="79"/>
      <c r="L14" s="79"/>
      <c r="M14" s="79"/>
      <c r="N14" s="79"/>
      <c r="O14" s="79"/>
      <c r="P14" s="22"/>
    </row>
    <row r="15" spans="1:16" x14ac:dyDescent="0.3">
      <c r="A15" s="79"/>
      <c r="B15" s="79"/>
      <c r="C15" s="79"/>
      <c r="D15" s="79"/>
      <c r="E15" s="79"/>
      <c r="F15" s="79"/>
      <c r="G15" s="79"/>
      <c r="H15" s="79"/>
      <c r="I15" s="79"/>
      <c r="J15" s="79"/>
      <c r="K15" s="79"/>
      <c r="L15" s="79"/>
      <c r="M15" s="79"/>
      <c r="N15" s="79"/>
      <c r="O15" s="79"/>
      <c r="P15" s="22"/>
    </row>
    <row r="16" spans="1:16" x14ac:dyDescent="0.3">
      <c r="A16" s="79"/>
      <c r="B16" s="79"/>
      <c r="C16" s="79"/>
      <c r="D16" s="79"/>
      <c r="E16" s="79"/>
      <c r="F16" s="79"/>
      <c r="G16" s="79"/>
      <c r="H16" s="79"/>
      <c r="I16" s="79"/>
      <c r="J16" s="79"/>
      <c r="K16" s="79"/>
      <c r="L16" s="79"/>
      <c r="M16" s="79"/>
      <c r="N16" s="79"/>
      <c r="O16" s="79"/>
      <c r="P16" s="22"/>
    </row>
    <row r="17" spans="1:16" x14ac:dyDescent="0.3">
      <c r="A17" s="79"/>
      <c r="B17" s="79"/>
      <c r="C17" s="79"/>
      <c r="D17" s="79"/>
      <c r="E17" s="79"/>
      <c r="F17" s="79"/>
      <c r="G17" s="79"/>
      <c r="H17" s="79"/>
      <c r="I17" s="79"/>
      <c r="J17" s="79"/>
      <c r="K17" s="79"/>
      <c r="L17" s="79"/>
      <c r="M17" s="79"/>
      <c r="N17" s="79"/>
      <c r="O17" s="79"/>
      <c r="P17" s="22"/>
    </row>
    <row r="18" spans="1:16" x14ac:dyDescent="0.3">
      <c r="A18" s="79"/>
      <c r="B18" s="79"/>
      <c r="C18" s="79"/>
      <c r="D18" s="79"/>
      <c r="E18" s="79"/>
      <c r="F18" s="79"/>
      <c r="G18" s="79"/>
      <c r="H18" s="79"/>
      <c r="I18" s="79"/>
      <c r="J18" s="79"/>
      <c r="K18" s="79"/>
      <c r="L18" s="79"/>
      <c r="M18" s="79"/>
      <c r="N18" s="79"/>
      <c r="O18" s="79"/>
      <c r="P18" s="22"/>
    </row>
    <row r="19" spans="1:16" x14ac:dyDescent="0.3">
      <c r="A19" s="79"/>
      <c r="B19" s="79"/>
      <c r="C19" s="79"/>
      <c r="D19" s="79"/>
      <c r="E19" s="79"/>
      <c r="F19" s="79"/>
      <c r="G19" s="79"/>
      <c r="H19" s="79"/>
      <c r="I19" s="79"/>
      <c r="J19" s="79"/>
      <c r="K19" s="79"/>
      <c r="L19" s="79"/>
      <c r="M19" s="79"/>
      <c r="N19" s="79"/>
      <c r="O19" s="79"/>
      <c r="P19" s="22"/>
    </row>
    <row r="20" spans="1:16" x14ac:dyDescent="0.3">
      <c r="A20" s="79"/>
      <c r="B20" s="79"/>
      <c r="C20" s="79"/>
      <c r="D20" s="79"/>
      <c r="E20" s="79"/>
      <c r="F20" s="79"/>
      <c r="G20" s="79"/>
      <c r="H20" s="79"/>
      <c r="I20" s="79"/>
      <c r="J20" s="79"/>
      <c r="K20" s="79"/>
      <c r="L20" s="79"/>
      <c r="M20" s="79"/>
      <c r="N20" s="79"/>
      <c r="O20" s="79"/>
      <c r="P20" s="22"/>
    </row>
    <row r="21" spans="1:16" x14ac:dyDescent="0.3">
      <c r="A21" s="79"/>
      <c r="B21" s="79"/>
      <c r="C21" s="79"/>
      <c r="D21" s="79"/>
      <c r="E21" s="79"/>
      <c r="F21" s="79"/>
      <c r="G21" s="79"/>
      <c r="H21" s="79"/>
      <c r="I21" s="79"/>
      <c r="J21" s="79"/>
      <c r="K21" s="79"/>
      <c r="L21" s="79"/>
      <c r="M21" s="79"/>
      <c r="N21" s="79"/>
      <c r="O21" s="79"/>
      <c r="P21" s="22"/>
    </row>
    <row r="22" spans="1:16" x14ac:dyDescent="0.3">
      <c r="A22" s="79"/>
      <c r="B22" s="79"/>
      <c r="C22" s="79"/>
      <c r="D22" s="79"/>
      <c r="E22" s="79"/>
      <c r="F22" s="79"/>
      <c r="G22" s="79"/>
      <c r="H22" s="79"/>
      <c r="I22" s="79"/>
      <c r="J22" s="79"/>
      <c r="K22" s="79"/>
      <c r="L22" s="79"/>
      <c r="M22" s="79"/>
      <c r="N22" s="79"/>
      <c r="O22" s="79"/>
      <c r="P22" s="22"/>
    </row>
    <row r="23" spans="1:16" x14ac:dyDescent="0.3">
      <c r="A23" s="79"/>
      <c r="B23" s="79"/>
      <c r="C23" s="79"/>
      <c r="D23" s="79"/>
      <c r="E23" s="79"/>
      <c r="F23" s="79"/>
      <c r="G23" s="79"/>
      <c r="H23" s="79"/>
      <c r="I23" s="79"/>
      <c r="J23" s="79"/>
      <c r="K23" s="79"/>
      <c r="L23" s="79"/>
      <c r="M23" s="79"/>
      <c r="N23" s="79"/>
      <c r="O23" s="79"/>
      <c r="P23" s="22"/>
    </row>
    <row r="24" spans="1:16" x14ac:dyDescent="0.3">
      <c r="A24" s="79"/>
      <c r="B24" s="79"/>
      <c r="C24" s="79"/>
      <c r="D24" s="79"/>
      <c r="E24" s="79"/>
      <c r="F24" s="79"/>
      <c r="G24" s="79"/>
      <c r="H24" s="79"/>
      <c r="I24" s="79"/>
      <c r="J24" s="79"/>
      <c r="K24" s="79"/>
      <c r="L24" s="79"/>
      <c r="M24" s="79"/>
      <c r="N24" s="79"/>
      <c r="O24" s="79"/>
      <c r="P24" s="22"/>
    </row>
    <row r="25" spans="1:16" x14ac:dyDescent="0.3">
      <c r="A25" s="79"/>
      <c r="B25" s="79"/>
      <c r="C25" s="79"/>
      <c r="D25" s="79"/>
      <c r="E25" s="79"/>
      <c r="F25" s="79"/>
      <c r="G25" s="79"/>
      <c r="H25" s="79"/>
      <c r="I25" s="79"/>
      <c r="J25" s="79"/>
      <c r="K25" s="79"/>
      <c r="L25" s="79"/>
      <c r="M25" s="79"/>
      <c r="N25" s="79"/>
      <c r="O25" s="79"/>
      <c r="P25" s="22"/>
    </row>
    <row r="26" spans="1:16" x14ac:dyDescent="0.3">
      <c r="A26" s="79"/>
      <c r="B26" s="79"/>
      <c r="C26" s="79"/>
      <c r="D26" s="79"/>
      <c r="E26" s="79"/>
      <c r="F26" s="79"/>
      <c r="G26" s="79"/>
      <c r="H26" s="79"/>
      <c r="I26" s="79"/>
      <c r="J26" s="79"/>
      <c r="K26" s="79"/>
      <c r="L26" s="79"/>
      <c r="M26" s="79"/>
      <c r="N26" s="79"/>
      <c r="O26" s="79"/>
      <c r="P26" s="22"/>
    </row>
    <row r="27" spans="1:16" x14ac:dyDescent="0.3">
      <c r="A27" s="79"/>
      <c r="B27" s="79"/>
      <c r="C27" s="79"/>
      <c r="D27" s="79"/>
      <c r="E27" s="79"/>
      <c r="F27" s="79"/>
      <c r="G27" s="79"/>
      <c r="H27" s="79"/>
      <c r="I27" s="79"/>
      <c r="J27" s="79"/>
      <c r="K27" s="79"/>
      <c r="L27" s="79"/>
      <c r="M27" s="79"/>
      <c r="N27" s="79"/>
      <c r="O27" s="79"/>
      <c r="P27" s="22"/>
    </row>
    <row r="28" spans="1:16" x14ac:dyDescent="0.3">
      <c r="A28" s="79"/>
      <c r="B28" s="79"/>
      <c r="C28" s="79"/>
      <c r="D28" s="79"/>
      <c r="E28" s="79"/>
      <c r="F28" s="79"/>
      <c r="G28" s="79"/>
      <c r="H28" s="79"/>
      <c r="I28" s="79"/>
      <c r="J28" s="79"/>
      <c r="K28" s="79"/>
      <c r="L28" s="79"/>
      <c r="M28" s="79"/>
      <c r="N28" s="79"/>
      <c r="O28" s="79"/>
      <c r="P28" s="22"/>
    </row>
    <row r="29" spans="1:16" x14ac:dyDescent="0.3">
      <c r="A29" s="79"/>
      <c r="B29" s="79"/>
      <c r="C29" s="79"/>
      <c r="D29" s="79"/>
      <c r="E29" s="79"/>
      <c r="F29" s="79"/>
      <c r="G29" s="79"/>
      <c r="H29" s="79"/>
      <c r="I29" s="79"/>
      <c r="J29" s="79"/>
      <c r="K29" s="79"/>
      <c r="L29" s="79"/>
      <c r="M29" s="79"/>
      <c r="N29" s="79"/>
      <c r="O29" s="79"/>
      <c r="P29" s="22"/>
    </row>
    <row r="30" spans="1:16" x14ac:dyDescent="0.3">
      <c r="A30" s="79"/>
      <c r="B30" s="79"/>
      <c r="C30" s="79"/>
      <c r="D30" s="79"/>
      <c r="E30" s="79"/>
      <c r="F30" s="79"/>
      <c r="G30" s="79"/>
      <c r="H30" s="79"/>
      <c r="I30" s="79"/>
      <c r="J30" s="79"/>
      <c r="K30" s="79"/>
      <c r="L30" s="79"/>
      <c r="M30" s="79"/>
      <c r="N30" s="79"/>
      <c r="O30" s="79"/>
      <c r="P30" s="22"/>
    </row>
    <row r="31" spans="1:16" x14ac:dyDescent="0.3">
      <c r="A31" s="79"/>
      <c r="B31" s="79"/>
      <c r="C31" s="79"/>
      <c r="D31" s="79"/>
      <c r="E31" s="79"/>
      <c r="F31" s="79"/>
      <c r="G31" s="79"/>
      <c r="H31" s="79"/>
      <c r="I31" s="79"/>
      <c r="J31" s="79"/>
      <c r="K31" s="79"/>
      <c r="L31" s="79"/>
      <c r="M31" s="79"/>
      <c r="N31" s="79"/>
      <c r="O31" s="79"/>
      <c r="P31" s="22"/>
    </row>
    <row r="32" spans="1:16" x14ac:dyDescent="0.3">
      <c r="A32" s="79"/>
      <c r="B32" s="79"/>
      <c r="C32" s="79"/>
      <c r="D32" s="79"/>
      <c r="E32" s="79"/>
      <c r="F32" s="79"/>
      <c r="G32" s="79"/>
      <c r="H32" s="79"/>
      <c r="I32" s="79"/>
      <c r="J32" s="79"/>
      <c r="K32" s="79"/>
      <c r="L32" s="79"/>
      <c r="M32" s="79"/>
      <c r="N32" s="79"/>
      <c r="O32" s="79"/>
      <c r="P32" s="22"/>
    </row>
    <row r="33" spans="1:16" x14ac:dyDescent="0.3">
      <c r="A33" s="79"/>
      <c r="B33" s="79"/>
      <c r="C33" s="79"/>
      <c r="D33" s="79"/>
      <c r="E33" s="79"/>
      <c r="F33" s="79"/>
      <c r="G33" s="79"/>
      <c r="H33" s="79"/>
      <c r="I33" s="79"/>
      <c r="J33" s="79"/>
      <c r="K33" s="79"/>
      <c r="L33" s="79"/>
      <c r="M33" s="79"/>
      <c r="N33" s="79"/>
      <c r="O33" s="79"/>
      <c r="P33" s="22"/>
    </row>
    <row r="34" spans="1:16" x14ac:dyDescent="0.3">
      <c r="A34" s="79"/>
      <c r="B34" s="79"/>
      <c r="C34" s="79"/>
      <c r="D34" s="79"/>
      <c r="E34" s="79"/>
      <c r="F34" s="79"/>
      <c r="G34" s="79"/>
      <c r="H34" s="79"/>
      <c r="I34" s="79"/>
      <c r="J34" s="79"/>
      <c r="K34" s="79"/>
      <c r="L34" s="79"/>
      <c r="M34" s="79"/>
      <c r="N34" s="79"/>
      <c r="O34" s="79"/>
      <c r="P34" s="22"/>
    </row>
    <row r="35" spans="1:16" ht="15" thickBot="1" x14ac:dyDescent="0.35">
      <c r="A35" s="79"/>
      <c r="B35" s="79"/>
      <c r="C35" s="79"/>
      <c r="D35" s="79"/>
      <c r="E35" s="79"/>
      <c r="F35" s="79"/>
      <c r="G35" s="79"/>
      <c r="H35" s="79"/>
      <c r="I35" s="79"/>
      <c r="J35" s="79"/>
      <c r="K35" s="79"/>
      <c r="L35" s="79"/>
      <c r="M35" s="79"/>
      <c r="N35" s="79"/>
      <c r="O35" s="79"/>
      <c r="P35" s="22"/>
    </row>
    <row r="36" spans="1:16" ht="29.4" customHeight="1" thickBot="1" x14ac:dyDescent="0.35">
      <c r="A36" s="108" t="s">
        <v>55</v>
      </c>
      <c r="B36" s="108"/>
      <c r="C36" s="108"/>
      <c r="D36" s="108"/>
      <c r="E36" s="108"/>
      <c r="F36" s="108"/>
      <c r="G36" s="108"/>
      <c r="H36" s="108"/>
      <c r="I36" s="108"/>
      <c r="J36" s="108"/>
      <c r="K36" s="108"/>
      <c r="L36" s="108"/>
      <c r="M36" s="108"/>
      <c r="N36" s="108"/>
      <c r="O36" s="108"/>
      <c r="P36" s="108"/>
    </row>
    <row r="37" spans="1:16" ht="24" customHeight="1" thickBot="1" x14ac:dyDescent="0.35">
      <c r="A37" s="87" t="s">
        <v>49</v>
      </c>
      <c r="B37" s="88"/>
      <c r="C37" s="88"/>
      <c r="D37" s="88"/>
      <c r="E37" s="88"/>
      <c r="F37" s="88"/>
      <c r="G37" s="88"/>
      <c r="H37" s="89"/>
      <c r="I37" s="31" t="s">
        <v>50</v>
      </c>
      <c r="J37" s="32"/>
      <c r="K37" s="32"/>
      <c r="L37" s="32"/>
      <c r="M37" s="32"/>
      <c r="N37" s="32"/>
      <c r="O37" s="32"/>
      <c r="P37" s="32"/>
    </row>
    <row r="38" spans="1:16" ht="22.8" customHeight="1" x14ac:dyDescent="0.3">
      <c r="A38" s="80" t="s">
        <v>51</v>
      </c>
      <c r="B38" s="81"/>
      <c r="C38" s="102"/>
      <c r="D38" s="103"/>
      <c r="E38" s="103"/>
      <c r="F38" s="103"/>
      <c r="G38" s="103"/>
      <c r="H38" s="104"/>
      <c r="I38" s="80" t="s">
        <v>51</v>
      </c>
      <c r="J38" s="81"/>
      <c r="K38" s="96"/>
      <c r="L38" s="97"/>
      <c r="M38" s="97"/>
      <c r="N38" s="97"/>
      <c r="O38" s="97"/>
      <c r="P38" s="98"/>
    </row>
    <row r="39" spans="1:16" x14ac:dyDescent="0.3">
      <c r="A39" s="82"/>
      <c r="B39" s="83"/>
      <c r="C39" s="105"/>
      <c r="D39" s="106"/>
      <c r="E39" s="106"/>
      <c r="F39" s="106"/>
      <c r="G39" s="106"/>
      <c r="H39" s="107"/>
      <c r="I39" s="82"/>
      <c r="J39" s="83"/>
      <c r="K39" s="99"/>
      <c r="L39" s="100"/>
      <c r="M39" s="100"/>
      <c r="N39" s="100"/>
      <c r="O39" s="100"/>
      <c r="P39" s="101"/>
    </row>
    <row r="40" spans="1:16" ht="15" thickBot="1" x14ac:dyDescent="0.35">
      <c r="A40" s="84"/>
      <c r="B40" s="85"/>
      <c r="C40" s="105"/>
      <c r="D40" s="106"/>
      <c r="E40" s="106"/>
      <c r="F40" s="106"/>
      <c r="G40" s="106"/>
      <c r="H40" s="107"/>
      <c r="I40" s="84"/>
      <c r="J40" s="85"/>
      <c r="K40" s="99"/>
      <c r="L40" s="100"/>
      <c r="M40" s="100"/>
      <c r="N40" s="100"/>
      <c r="O40" s="100"/>
      <c r="P40" s="101"/>
    </row>
    <row r="41" spans="1:16" ht="25.2" customHeight="1" x14ac:dyDescent="0.3">
      <c r="A41" s="80" t="s">
        <v>52</v>
      </c>
      <c r="B41" s="81"/>
      <c r="C41" s="102"/>
      <c r="D41" s="103"/>
      <c r="E41" s="103"/>
      <c r="F41" s="103"/>
      <c r="G41" s="103"/>
      <c r="H41" s="104"/>
      <c r="I41" s="80" t="s">
        <v>52</v>
      </c>
      <c r="J41" s="81"/>
      <c r="K41" s="96"/>
      <c r="L41" s="97"/>
      <c r="M41" s="97"/>
      <c r="N41" s="97"/>
      <c r="O41" s="97"/>
      <c r="P41" s="98"/>
    </row>
    <row r="42" spans="1:16" x14ac:dyDescent="0.3">
      <c r="A42" s="82"/>
      <c r="B42" s="83"/>
      <c r="C42" s="105"/>
      <c r="D42" s="106"/>
      <c r="E42" s="106"/>
      <c r="F42" s="106"/>
      <c r="G42" s="106"/>
      <c r="H42" s="107"/>
      <c r="I42" s="82"/>
      <c r="J42" s="83"/>
      <c r="K42" s="99"/>
      <c r="L42" s="100"/>
      <c r="M42" s="100"/>
      <c r="N42" s="100"/>
      <c r="O42" s="100"/>
      <c r="P42" s="101"/>
    </row>
    <row r="43" spans="1:16" ht="15" thickBot="1" x14ac:dyDescent="0.35">
      <c r="A43" s="84"/>
      <c r="B43" s="85"/>
      <c r="C43" s="105"/>
      <c r="D43" s="106"/>
      <c r="E43" s="106"/>
      <c r="F43" s="106"/>
      <c r="G43" s="106"/>
      <c r="H43" s="107"/>
      <c r="I43" s="84"/>
      <c r="J43" s="85"/>
      <c r="K43" s="99"/>
      <c r="L43" s="100"/>
      <c r="M43" s="100"/>
      <c r="N43" s="100"/>
      <c r="O43" s="100"/>
      <c r="P43" s="101"/>
    </row>
    <row r="44" spans="1:16" ht="29.4" customHeight="1" x14ac:dyDescent="0.3">
      <c r="A44" s="80" t="s">
        <v>53</v>
      </c>
      <c r="B44" s="81"/>
      <c r="C44" s="102"/>
      <c r="D44" s="103"/>
      <c r="E44" s="103"/>
      <c r="F44" s="103"/>
      <c r="G44" s="103"/>
      <c r="H44" s="104"/>
      <c r="I44" s="80" t="s">
        <v>53</v>
      </c>
      <c r="J44" s="81"/>
      <c r="K44" s="96"/>
      <c r="L44" s="97"/>
      <c r="M44" s="97"/>
      <c r="N44" s="97"/>
      <c r="O44" s="97"/>
      <c r="P44" s="98"/>
    </row>
    <row r="45" spans="1:16" x14ac:dyDescent="0.3">
      <c r="A45" s="82"/>
      <c r="B45" s="83"/>
      <c r="C45" s="105"/>
      <c r="D45" s="106"/>
      <c r="E45" s="106"/>
      <c r="F45" s="106"/>
      <c r="G45" s="106"/>
      <c r="H45" s="107"/>
      <c r="I45" s="82"/>
      <c r="J45" s="83"/>
      <c r="K45" s="99"/>
      <c r="L45" s="100"/>
      <c r="M45" s="100"/>
      <c r="N45" s="100"/>
      <c r="O45" s="100"/>
      <c r="P45" s="101"/>
    </row>
    <row r="46" spans="1:16" ht="15" thickBot="1" x14ac:dyDescent="0.35">
      <c r="A46" s="84"/>
      <c r="B46" s="85"/>
      <c r="C46" s="105"/>
      <c r="D46" s="106"/>
      <c r="E46" s="106"/>
      <c r="F46" s="106"/>
      <c r="G46" s="106"/>
      <c r="H46" s="107"/>
      <c r="I46" s="84"/>
      <c r="J46" s="85"/>
      <c r="K46" s="99"/>
      <c r="L46" s="100"/>
      <c r="M46" s="100"/>
      <c r="N46" s="100"/>
      <c r="O46" s="100"/>
      <c r="P46" s="101"/>
    </row>
    <row r="47" spans="1:16" ht="27.6" customHeight="1" x14ac:dyDescent="0.3">
      <c r="A47" s="80" t="s">
        <v>54</v>
      </c>
      <c r="B47" s="81"/>
      <c r="C47" s="102"/>
      <c r="D47" s="103"/>
      <c r="E47" s="103"/>
      <c r="F47" s="103"/>
      <c r="G47" s="103"/>
      <c r="H47" s="104"/>
      <c r="I47" s="80" t="s">
        <v>54</v>
      </c>
      <c r="J47" s="81"/>
      <c r="K47" s="96"/>
      <c r="L47" s="97"/>
      <c r="M47" s="97"/>
      <c r="N47" s="97"/>
      <c r="O47" s="97"/>
      <c r="P47" s="98"/>
    </row>
    <row r="48" spans="1:16" x14ac:dyDescent="0.3">
      <c r="A48" s="82"/>
      <c r="B48" s="83"/>
      <c r="C48" s="105"/>
      <c r="D48" s="106"/>
      <c r="E48" s="106"/>
      <c r="F48" s="106"/>
      <c r="G48" s="106"/>
      <c r="H48" s="107"/>
      <c r="I48" s="82"/>
      <c r="J48" s="83"/>
      <c r="K48" s="99"/>
      <c r="L48" s="100"/>
      <c r="M48" s="100"/>
      <c r="N48" s="100"/>
      <c r="O48" s="100"/>
      <c r="P48" s="101"/>
    </row>
    <row r="49" spans="1:16" x14ac:dyDescent="0.3">
      <c r="A49" s="84"/>
      <c r="B49" s="85"/>
      <c r="C49" s="105"/>
      <c r="D49" s="106"/>
      <c r="E49" s="106"/>
      <c r="F49" s="106"/>
      <c r="G49" s="106"/>
      <c r="H49" s="107"/>
      <c r="I49" s="84"/>
      <c r="J49" s="85"/>
      <c r="K49" s="99"/>
      <c r="L49" s="100"/>
      <c r="M49" s="100"/>
      <c r="N49" s="100"/>
      <c r="O49" s="100"/>
      <c r="P49" s="101"/>
    </row>
  </sheetData>
  <mergeCells count="29">
    <mergeCell ref="A44:B46"/>
    <mergeCell ref="C44:H46"/>
    <mergeCell ref="I44:J46"/>
    <mergeCell ref="K44:P46"/>
    <mergeCell ref="A47:B49"/>
    <mergeCell ref="C47:H49"/>
    <mergeCell ref="I47:J49"/>
    <mergeCell ref="K47:P49"/>
    <mergeCell ref="A38:B40"/>
    <mergeCell ref="C38:H40"/>
    <mergeCell ref="I38:J40"/>
    <mergeCell ref="K38:P40"/>
    <mergeCell ref="A41:B43"/>
    <mergeCell ref="C41:H43"/>
    <mergeCell ref="I41:J43"/>
    <mergeCell ref="K41:P43"/>
    <mergeCell ref="A37:H37"/>
    <mergeCell ref="A1:B1"/>
    <mergeCell ref="C1:M1"/>
    <mergeCell ref="N1:P1"/>
    <mergeCell ref="A2:O2"/>
    <mergeCell ref="A3:O3"/>
    <mergeCell ref="A4:C4"/>
    <mergeCell ref="D4:O4"/>
    <mergeCell ref="A5:C5"/>
    <mergeCell ref="D5:O5"/>
    <mergeCell ref="A6:O6"/>
    <mergeCell ref="A14:O35"/>
    <mergeCell ref="A36:P36"/>
  </mergeCells>
  <conditionalFormatting sqref="C12:N12">
    <cfRule type="cellIs" dxfId="196" priority="6" operator="equal">
      <formula>0.01</formula>
    </cfRule>
  </conditionalFormatting>
  <conditionalFormatting sqref="C10:O10">
    <cfRule type="cellIs" dxfId="195" priority="5" operator="equal">
      <formula>100</formula>
    </cfRule>
  </conditionalFormatting>
  <conditionalFormatting sqref="C11:O11">
    <cfRule type="cellIs" dxfId="194" priority="1" operator="lessThanOrEqual">
      <formula>0.01</formula>
    </cfRule>
    <cfRule type="cellIs" dxfId="193" priority="2" operator="greaterThan">
      <formula>0.01</formula>
    </cfRule>
  </conditionalFormatting>
  <conditionalFormatting sqref="O12">
    <cfRule type="containsText" dxfId="192" priority="3" operator="containsText" text="NO CUMPLE">
      <formula>NOT(ISERROR(SEARCH("NO CUMPLE",O12)))</formula>
    </cfRule>
    <cfRule type="containsText" dxfId="191" priority="4" operator="containsText" text="CUMPLE">
      <formula>NOT(ISERROR(SEARCH("CUMPLE",O12)))</formula>
    </cfRule>
  </conditionalFormatting>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3342-F646-492E-B132-7CDF5DDEF02E}">
  <sheetPr>
    <tabColor theme="1"/>
  </sheetPr>
  <dimension ref="A1:P50"/>
  <sheetViews>
    <sheetView tabSelected="1" view="pageBreakPreview" topLeftCell="B30" zoomScale="90" zoomScaleNormal="100" zoomScaleSheetLayoutView="90" workbookViewId="0">
      <selection activeCell="P11" sqref="P11"/>
    </sheetView>
  </sheetViews>
  <sheetFormatPr baseColWidth="10" defaultColWidth="11.5546875" defaultRowHeight="14.4" x14ac:dyDescent="0.3"/>
  <cols>
    <col min="2" max="2" width="41.44140625" customWidth="1"/>
    <col min="3" max="3" width="14" customWidth="1"/>
    <col min="4" max="4" width="12.33203125" customWidth="1"/>
    <col min="5" max="10" width="13.33203125" bestFit="1" customWidth="1"/>
    <col min="11" max="11" width="15.6640625" bestFit="1" customWidth="1"/>
    <col min="12" max="12" width="13.33203125" bestFit="1" customWidth="1"/>
    <col min="13" max="13" width="14.88671875" bestFit="1" customWidth="1"/>
    <col min="14" max="14" width="14.33203125" bestFit="1" customWidth="1"/>
    <col min="15" max="15" width="13.33203125" bestFit="1" customWidth="1"/>
  </cols>
  <sheetData>
    <row r="1" spans="1:16" ht="73.95" customHeight="1" thickTop="1" thickBot="1" x14ac:dyDescent="0.35">
      <c r="A1" s="90"/>
      <c r="B1" s="90"/>
      <c r="C1" s="65" t="s">
        <v>77</v>
      </c>
      <c r="D1" s="65"/>
      <c r="E1" s="65"/>
      <c r="F1" s="65"/>
      <c r="G1" s="65"/>
      <c r="H1" s="65"/>
      <c r="I1" s="65"/>
      <c r="J1" s="65"/>
      <c r="K1" s="65"/>
      <c r="L1" s="65"/>
      <c r="M1" s="65"/>
      <c r="N1" s="93" t="s">
        <v>78</v>
      </c>
      <c r="O1" s="94"/>
      <c r="P1" s="95"/>
    </row>
    <row r="2" spans="1:16" ht="15.75" customHeight="1" thickTop="1" x14ac:dyDescent="0.3">
      <c r="A2" s="67"/>
      <c r="B2" s="68"/>
      <c r="C2" s="68"/>
      <c r="D2" s="68"/>
      <c r="E2" s="68"/>
      <c r="F2" s="68"/>
      <c r="G2" s="68"/>
      <c r="H2" s="68"/>
      <c r="I2" s="68"/>
      <c r="J2" s="68"/>
      <c r="K2" s="68"/>
      <c r="L2" s="68"/>
      <c r="M2" s="68"/>
      <c r="N2" s="68"/>
      <c r="O2" s="68"/>
      <c r="P2" s="35"/>
    </row>
    <row r="3" spans="1:16" ht="15.75" customHeight="1" thickBot="1" x14ac:dyDescent="0.35">
      <c r="A3" s="91" t="s">
        <v>73</v>
      </c>
      <c r="B3" s="92"/>
      <c r="C3" s="92"/>
      <c r="D3" s="92"/>
      <c r="E3" s="92"/>
      <c r="F3" s="92"/>
      <c r="G3" s="92"/>
      <c r="H3" s="92"/>
      <c r="I3" s="92"/>
      <c r="J3" s="92"/>
      <c r="K3" s="92"/>
      <c r="L3" s="92"/>
      <c r="M3" s="92"/>
      <c r="N3" s="92"/>
      <c r="O3" s="92"/>
      <c r="P3" s="35"/>
    </row>
    <row r="4" spans="1:16" ht="16.2" thickBot="1" x14ac:dyDescent="0.35">
      <c r="A4" s="69" t="s">
        <v>12</v>
      </c>
      <c r="B4" s="70"/>
      <c r="C4" s="70"/>
      <c r="D4" s="71" t="s">
        <v>13</v>
      </c>
      <c r="E4" s="72"/>
      <c r="F4" s="72"/>
      <c r="G4" s="72"/>
      <c r="H4" s="72"/>
      <c r="I4" s="72"/>
      <c r="J4" s="72"/>
      <c r="K4" s="72"/>
      <c r="L4" s="72"/>
      <c r="M4" s="72"/>
      <c r="N4" s="72"/>
      <c r="O4" s="73"/>
      <c r="P4" s="35"/>
    </row>
    <row r="5" spans="1:16" ht="16.2" thickBot="1" x14ac:dyDescent="0.35">
      <c r="A5" s="69" t="s">
        <v>14</v>
      </c>
      <c r="B5" s="70"/>
      <c r="C5" s="70"/>
      <c r="D5" s="71">
        <v>2024</v>
      </c>
      <c r="E5" s="72"/>
      <c r="F5" s="72"/>
      <c r="G5" s="72"/>
      <c r="H5" s="72"/>
      <c r="I5" s="72"/>
      <c r="J5" s="72"/>
      <c r="K5" s="72"/>
      <c r="L5" s="72"/>
      <c r="M5" s="72"/>
      <c r="N5" s="72"/>
      <c r="O5" s="73"/>
      <c r="P5" s="35"/>
    </row>
    <row r="6" spans="1:16" ht="15" thickBot="1" x14ac:dyDescent="0.35">
      <c r="A6" s="86"/>
      <c r="B6" s="86"/>
      <c r="C6" s="86"/>
      <c r="D6" s="86"/>
      <c r="E6" s="86"/>
      <c r="F6" s="86"/>
      <c r="G6" s="86"/>
      <c r="H6" s="86"/>
      <c r="I6" s="86"/>
      <c r="J6" s="86"/>
      <c r="K6" s="86"/>
      <c r="L6" s="86"/>
      <c r="M6" s="86"/>
      <c r="N6" s="86"/>
      <c r="O6" s="86"/>
      <c r="P6" s="22"/>
    </row>
    <row r="7" spans="1:16" ht="28.95" customHeight="1" thickBot="1" x14ac:dyDescent="0.35">
      <c r="A7" s="7" t="s">
        <v>15</v>
      </c>
      <c r="B7" s="8" t="s">
        <v>16</v>
      </c>
      <c r="C7" s="9">
        <v>45292</v>
      </c>
      <c r="D7" s="9">
        <v>45323</v>
      </c>
      <c r="E7" s="9">
        <v>45352</v>
      </c>
      <c r="F7" s="9">
        <v>45383</v>
      </c>
      <c r="G7" s="9">
        <v>45413</v>
      </c>
      <c r="H7" s="9">
        <v>45444</v>
      </c>
      <c r="I7" s="9">
        <v>45474</v>
      </c>
      <c r="J7" s="9">
        <v>45505</v>
      </c>
      <c r="K7" s="9">
        <v>45536</v>
      </c>
      <c r="L7" s="9">
        <v>45566</v>
      </c>
      <c r="M7" s="9">
        <v>45597</v>
      </c>
      <c r="N7" s="9">
        <v>45627</v>
      </c>
      <c r="O7" s="11" t="s">
        <v>17</v>
      </c>
      <c r="P7" s="22"/>
    </row>
    <row r="8" spans="1:16" ht="22.2" customHeight="1" thickBot="1" x14ac:dyDescent="0.35">
      <c r="A8" s="4">
        <v>1</v>
      </c>
      <c r="B8" s="5" t="s">
        <v>70</v>
      </c>
      <c r="C8" s="37">
        <v>0</v>
      </c>
      <c r="D8" s="37">
        <v>0</v>
      </c>
      <c r="E8" s="37">
        <v>0</v>
      </c>
      <c r="F8" s="37"/>
      <c r="G8" s="37"/>
      <c r="H8" s="37"/>
      <c r="I8" s="37"/>
      <c r="J8" s="37"/>
      <c r="K8" s="37"/>
      <c r="L8" s="37"/>
      <c r="M8" s="37"/>
      <c r="N8" s="37"/>
      <c r="O8" s="38">
        <f>SUM($C$8:$N$8)</f>
        <v>0</v>
      </c>
      <c r="P8" s="22"/>
    </row>
    <row r="9" spans="1:16" ht="22.2" customHeight="1" thickBot="1" x14ac:dyDescent="0.35">
      <c r="A9" s="4">
        <v>1</v>
      </c>
      <c r="B9" s="5" t="s">
        <v>72</v>
      </c>
      <c r="C9" s="37">
        <f>C8</f>
        <v>0</v>
      </c>
      <c r="D9" s="16">
        <f>$D$8+$C$9</f>
        <v>0</v>
      </c>
      <c r="E9" s="16">
        <f>$E$8+$D$9</f>
        <v>0</v>
      </c>
      <c r="F9" s="16">
        <f>$F$8+$E$9</f>
        <v>0</v>
      </c>
      <c r="G9" s="16">
        <f>$G$8+$F$9</f>
        <v>0</v>
      </c>
      <c r="H9" s="16">
        <f>$H$8+$G$9</f>
        <v>0</v>
      </c>
      <c r="I9" s="16">
        <f>$I$8+$H$9</f>
        <v>0</v>
      </c>
      <c r="J9" s="16">
        <f>$J$8+$I$9</f>
        <v>0</v>
      </c>
      <c r="K9" s="16">
        <f>$K$8+$J$9</f>
        <v>0</v>
      </c>
      <c r="L9" s="16">
        <f>$L$8+$K$9</f>
        <v>0</v>
      </c>
      <c r="M9" s="16">
        <f>$M$8+$L$9</f>
        <v>0</v>
      </c>
      <c r="N9" s="16">
        <f>$N$8+$M$9</f>
        <v>0</v>
      </c>
      <c r="O9" s="23">
        <f>SUM($C$9:$N$9)</f>
        <v>0</v>
      </c>
      <c r="P9" s="22"/>
    </row>
    <row r="10" spans="1:16" ht="16.2" thickBot="1" x14ac:dyDescent="0.35">
      <c r="A10" s="4">
        <v>2</v>
      </c>
      <c r="B10" s="5" t="s">
        <v>28</v>
      </c>
      <c r="C10" s="37">
        <v>38</v>
      </c>
      <c r="D10" s="37">
        <v>43</v>
      </c>
      <c r="E10" s="37">
        <v>45</v>
      </c>
      <c r="F10" s="37"/>
      <c r="G10" s="37"/>
      <c r="H10" s="37"/>
      <c r="I10" s="37"/>
      <c r="J10" s="37"/>
      <c r="K10" s="37"/>
      <c r="L10" s="37"/>
      <c r="M10" s="37"/>
      <c r="N10" s="37"/>
      <c r="O10" s="38">
        <f>SUM($C$10:$N$10)</f>
        <v>126</v>
      </c>
      <c r="P10" s="22"/>
    </row>
    <row r="11" spans="1:16" ht="16.2" thickBot="1" x14ac:dyDescent="0.35">
      <c r="A11" s="4">
        <v>3</v>
      </c>
      <c r="B11" s="6" t="s">
        <v>18</v>
      </c>
      <c r="C11" s="28">
        <v>100</v>
      </c>
      <c r="D11" s="28">
        <v>100</v>
      </c>
      <c r="E11" s="28">
        <v>100</v>
      </c>
      <c r="F11" s="28">
        <v>100</v>
      </c>
      <c r="G11" s="28">
        <v>100</v>
      </c>
      <c r="H11" s="28">
        <v>100</v>
      </c>
      <c r="I11" s="28">
        <v>100</v>
      </c>
      <c r="J11" s="28">
        <v>100</v>
      </c>
      <c r="K11" s="28">
        <v>100</v>
      </c>
      <c r="L11" s="28">
        <v>100</v>
      </c>
      <c r="M11" s="28">
        <v>100</v>
      </c>
      <c r="N11" s="28">
        <v>100</v>
      </c>
      <c r="O11" s="28">
        <v>100</v>
      </c>
      <c r="P11" s="22"/>
    </row>
    <row r="12" spans="1:16" ht="16.2" thickBot="1" x14ac:dyDescent="0.35">
      <c r="A12" s="4">
        <v>4</v>
      </c>
      <c r="B12" s="5" t="s">
        <v>19</v>
      </c>
      <c r="C12" s="33">
        <f>(C9/(C10*C11))</f>
        <v>0</v>
      </c>
      <c r="D12" s="33">
        <f t="shared" ref="D12:O12" si="0">(D9/(D10*D11))</f>
        <v>0</v>
      </c>
      <c r="E12" s="33">
        <f t="shared" si="0"/>
        <v>0</v>
      </c>
      <c r="F12" s="33" t="e">
        <f t="shared" si="0"/>
        <v>#DIV/0!</v>
      </c>
      <c r="G12" s="33" t="e">
        <f t="shared" si="0"/>
        <v>#DIV/0!</v>
      </c>
      <c r="H12" s="33" t="e">
        <f t="shared" si="0"/>
        <v>#DIV/0!</v>
      </c>
      <c r="I12" s="33" t="e">
        <f t="shared" si="0"/>
        <v>#DIV/0!</v>
      </c>
      <c r="J12" s="33" t="e">
        <f t="shared" si="0"/>
        <v>#DIV/0!</v>
      </c>
      <c r="K12" s="33" t="e">
        <f t="shared" si="0"/>
        <v>#DIV/0!</v>
      </c>
      <c r="L12" s="33" t="e">
        <f t="shared" si="0"/>
        <v>#DIV/0!</v>
      </c>
      <c r="M12" s="33" t="e">
        <f t="shared" si="0"/>
        <v>#DIV/0!</v>
      </c>
      <c r="N12" s="33" t="e">
        <f t="shared" si="0"/>
        <v>#DIV/0!</v>
      </c>
      <c r="O12" s="33">
        <f t="shared" si="0"/>
        <v>0</v>
      </c>
      <c r="P12" s="22"/>
    </row>
    <row r="13" spans="1:16" ht="16.2" thickBot="1" x14ac:dyDescent="0.35">
      <c r="A13" s="4">
        <v>5</v>
      </c>
      <c r="B13" s="6" t="s">
        <v>20</v>
      </c>
      <c r="C13" s="34">
        <v>0.02</v>
      </c>
      <c r="D13" s="34">
        <v>0.02</v>
      </c>
      <c r="E13" s="34">
        <v>0.02</v>
      </c>
      <c r="F13" s="34">
        <v>0.02</v>
      </c>
      <c r="G13" s="34">
        <v>0.02</v>
      </c>
      <c r="H13" s="34">
        <v>0.02</v>
      </c>
      <c r="I13" s="34">
        <v>0.02</v>
      </c>
      <c r="J13" s="34">
        <v>0.02</v>
      </c>
      <c r="K13" s="34">
        <v>0.02</v>
      </c>
      <c r="L13" s="34">
        <v>0.02</v>
      </c>
      <c r="M13" s="34">
        <v>0.02</v>
      </c>
      <c r="N13" s="34">
        <v>0.02</v>
      </c>
      <c r="O13" s="2" t="str">
        <f>IF(O12&lt;=0.02,"CUMPLE",IF(O12&gt;0.02,"NO CUMPLE"))</f>
        <v>CUMPLE</v>
      </c>
      <c r="P13" s="22"/>
    </row>
    <row r="14" spans="1:16" ht="16.2" thickBot="1" x14ac:dyDescent="0.35">
      <c r="A14" s="3"/>
      <c r="B14" s="36"/>
      <c r="C14" s="36"/>
      <c r="D14" s="36"/>
      <c r="E14" s="36"/>
      <c r="F14" s="36"/>
      <c r="G14" s="36"/>
      <c r="H14" s="36"/>
      <c r="I14" s="36"/>
      <c r="J14" s="36"/>
      <c r="K14" s="36"/>
      <c r="L14" s="36"/>
      <c r="M14" s="36"/>
      <c r="N14" s="36"/>
      <c r="O14" s="36"/>
      <c r="P14" s="22"/>
    </row>
    <row r="15" spans="1:16" x14ac:dyDescent="0.3">
      <c r="A15" s="79"/>
      <c r="B15" s="79"/>
      <c r="C15" s="79"/>
      <c r="D15" s="79"/>
      <c r="E15" s="79"/>
      <c r="F15" s="79"/>
      <c r="G15" s="79"/>
      <c r="H15" s="79"/>
      <c r="I15" s="79"/>
      <c r="J15" s="79"/>
      <c r="K15" s="79"/>
      <c r="L15" s="79"/>
      <c r="M15" s="79"/>
      <c r="N15" s="79"/>
      <c r="O15" s="79"/>
      <c r="P15" s="22"/>
    </row>
    <row r="16" spans="1:16" x14ac:dyDescent="0.3">
      <c r="A16" s="79"/>
      <c r="B16" s="79"/>
      <c r="C16" s="79"/>
      <c r="D16" s="79"/>
      <c r="E16" s="79"/>
      <c r="F16" s="79"/>
      <c r="G16" s="79"/>
      <c r="H16" s="79"/>
      <c r="I16" s="79"/>
      <c r="J16" s="79"/>
      <c r="K16" s="79"/>
      <c r="L16" s="79"/>
      <c r="M16" s="79"/>
      <c r="N16" s="79"/>
      <c r="O16" s="79"/>
      <c r="P16" s="22"/>
    </row>
    <row r="17" spans="1:16" x14ac:dyDescent="0.3">
      <c r="A17" s="79"/>
      <c r="B17" s="79"/>
      <c r="C17" s="79"/>
      <c r="D17" s="79"/>
      <c r="E17" s="79"/>
      <c r="F17" s="79"/>
      <c r="G17" s="79"/>
      <c r="H17" s="79"/>
      <c r="I17" s="79"/>
      <c r="J17" s="79"/>
      <c r="K17" s="79"/>
      <c r="L17" s="79"/>
      <c r="M17" s="79"/>
      <c r="N17" s="79"/>
      <c r="O17" s="79"/>
      <c r="P17" s="22"/>
    </row>
    <row r="18" spans="1:16" x14ac:dyDescent="0.3">
      <c r="A18" s="79"/>
      <c r="B18" s="79"/>
      <c r="C18" s="79"/>
      <c r="D18" s="79"/>
      <c r="E18" s="79"/>
      <c r="F18" s="79"/>
      <c r="G18" s="79"/>
      <c r="H18" s="79"/>
      <c r="I18" s="79"/>
      <c r="J18" s="79"/>
      <c r="K18" s="79"/>
      <c r="L18" s="79"/>
      <c r="M18" s="79"/>
      <c r="N18" s="79"/>
      <c r="O18" s="79"/>
      <c r="P18" s="22"/>
    </row>
    <row r="19" spans="1:16" x14ac:dyDescent="0.3">
      <c r="A19" s="79"/>
      <c r="B19" s="79"/>
      <c r="C19" s="79"/>
      <c r="D19" s="79"/>
      <c r="E19" s="79"/>
      <c r="F19" s="79"/>
      <c r="G19" s="79"/>
      <c r="H19" s="79"/>
      <c r="I19" s="79"/>
      <c r="J19" s="79"/>
      <c r="K19" s="79"/>
      <c r="L19" s="79"/>
      <c r="M19" s="79"/>
      <c r="N19" s="79"/>
      <c r="O19" s="79"/>
      <c r="P19" s="22"/>
    </row>
    <row r="20" spans="1:16" x14ac:dyDescent="0.3">
      <c r="A20" s="79"/>
      <c r="B20" s="79"/>
      <c r="C20" s="79"/>
      <c r="D20" s="79"/>
      <c r="E20" s="79"/>
      <c r="F20" s="79"/>
      <c r="G20" s="79"/>
      <c r="H20" s="79"/>
      <c r="I20" s="79"/>
      <c r="J20" s="79"/>
      <c r="K20" s="79"/>
      <c r="L20" s="79"/>
      <c r="M20" s="79"/>
      <c r="N20" s="79"/>
      <c r="O20" s="79"/>
      <c r="P20" s="22"/>
    </row>
    <row r="21" spans="1:16" x14ac:dyDescent="0.3">
      <c r="A21" s="79"/>
      <c r="B21" s="79"/>
      <c r="C21" s="79"/>
      <c r="D21" s="79"/>
      <c r="E21" s="79"/>
      <c r="F21" s="79"/>
      <c r="G21" s="79"/>
      <c r="H21" s="79"/>
      <c r="I21" s="79"/>
      <c r="J21" s="79"/>
      <c r="K21" s="79"/>
      <c r="L21" s="79"/>
      <c r="M21" s="79"/>
      <c r="N21" s="79"/>
      <c r="O21" s="79"/>
      <c r="P21" s="22"/>
    </row>
    <row r="22" spans="1:16" x14ac:dyDescent="0.3">
      <c r="A22" s="79"/>
      <c r="B22" s="79"/>
      <c r="C22" s="79"/>
      <c r="D22" s="79"/>
      <c r="E22" s="79"/>
      <c r="F22" s="79"/>
      <c r="G22" s="79"/>
      <c r="H22" s="79"/>
      <c r="I22" s="79"/>
      <c r="J22" s="79"/>
      <c r="K22" s="79"/>
      <c r="L22" s="79"/>
      <c r="M22" s="79"/>
      <c r="N22" s="79"/>
      <c r="O22" s="79"/>
      <c r="P22" s="22"/>
    </row>
    <row r="23" spans="1:16" x14ac:dyDescent="0.3">
      <c r="A23" s="79"/>
      <c r="B23" s="79"/>
      <c r="C23" s="79"/>
      <c r="D23" s="79"/>
      <c r="E23" s="79"/>
      <c r="F23" s="79"/>
      <c r="G23" s="79"/>
      <c r="H23" s="79"/>
      <c r="I23" s="79"/>
      <c r="J23" s="79"/>
      <c r="K23" s="79"/>
      <c r="L23" s="79"/>
      <c r="M23" s="79"/>
      <c r="N23" s="79"/>
      <c r="O23" s="79"/>
      <c r="P23" s="22"/>
    </row>
    <row r="24" spans="1:16" x14ac:dyDescent="0.3">
      <c r="A24" s="79"/>
      <c r="B24" s="79"/>
      <c r="C24" s="79"/>
      <c r="D24" s="79"/>
      <c r="E24" s="79"/>
      <c r="F24" s="79"/>
      <c r="G24" s="79"/>
      <c r="H24" s="79"/>
      <c r="I24" s="79"/>
      <c r="J24" s="79"/>
      <c r="K24" s="79"/>
      <c r="L24" s="79"/>
      <c r="M24" s="79"/>
      <c r="N24" s="79"/>
      <c r="O24" s="79"/>
      <c r="P24" s="22"/>
    </row>
    <row r="25" spans="1:16" x14ac:dyDescent="0.3">
      <c r="A25" s="79"/>
      <c r="B25" s="79"/>
      <c r="C25" s="79"/>
      <c r="D25" s="79"/>
      <c r="E25" s="79"/>
      <c r="F25" s="79"/>
      <c r="G25" s="79"/>
      <c r="H25" s="79"/>
      <c r="I25" s="79"/>
      <c r="J25" s="79"/>
      <c r="K25" s="79"/>
      <c r="L25" s="79"/>
      <c r="M25" s="79"/>
      <c r="N25" s="79"/>
      <c r="O25" s="79"/>
      <c r="P25" s="22"/>
    </row>
    <row r="26" spans="1:16" x14ac:dyDescent="0.3">
      <c r="A26" s="79"/>
      <c r="B26" s="79"/>
      <c r="C26" s="79"/>
      <c r="D26" s="79"/>
      <c r="E26" s="79"/>
      <c r="F26" s="79"/>
      <c r="G26" s="79"/>
      <c r="H26" s="79"/>
      <c r="I26" s="79"/>
      <c r="J26" s="79"/>
      <c r="K26" s="79"/>
      <c r="L26" s="79"/>
      <c r="M26" s="79"/>
      <c r="N26" s="79"/>
      <c r="O26" s="79"/>
      <c r="P26" s="22"/>
    </row>
    <row r="27" spans="1:16" x14ac:dyDescent="0.3">
      <c r="A27" s="79"/>
      <c r="B27" s="79"/>
      <c r="C27" s="79"/>
      <c r="D27" s="79"/>
      <c r="E27" s="79"/>
      <c r="F27" s="79"/>
      <c r="G27" s="79"/>
      <c r="H27" s="79"/>
      <c r="I27" s="79"/>
      <c r="J27" s="79"/>
      <c r="K27" s="79"/>
      <c r="L27" s="79"/>
      <c r="M27" s="79"/>
      <c r="N27" s="79"/>
      <c r="O27" s="79"/>
      <c r="P27" s="22"/>
    </row>
    <row r="28" spans="1:16" x14ac:dyDescent="0.3">
      <c r="A28" s="79"/>
      <c r="B28" s="79"/>
      <c r="C28" s="79"/>
      <c r="D28" s="79"/>
      <c r="E28" s="79"/>
      <c r="F28" s="79"/>
      <c r="G28" s="79"/>
      <c r="H28" s="79"/>
      <c r="I28" s="79"/>
      <c r="J28" s="79"/>
      <c r="K28" s="79"/>
      <c r="L28" s="79"/>
      <c r="M28" s="79"/>
      <c r="N28" s="79"/>
      <c r="O28" s="79"/>
      <c r="P28" s="22"/>
    </row>
    <row r="29" spans="1:16" x14ac:dyDescent="0.3">
      <c r="A29" s="79"/>
      <c r="B29" s="79"/>
      <c r="C29" s="79"/>
      <c r="D29" s="79"/>
      <c r="E29" s="79"/>
      <c r="F29" s="79"/>
      <c r="G29" s="79"/>
      <c r="H29" s="79"/>
      <c r="I29" s="79"/>
      <c r="J29" s="79"/>
      <c r="K29" s="79"/>
      <c r="L29" s="79"/>
      <c r="M29" s="79"/>
      <c r="N29" s="79"/>
      <c r="O29" s="79"/>
      <c r="P29" s="22"/>
    </row>
    <row r="30" spans="1:16" x14ac:dyDescent="0.3">
      <c r="A30" s="79"/>
      <c r="B30" s="79"/>
      <c r="C30" s="79"/>
      <c r="D30" s="79"/>
      <c r="E30" s="79"/>
      <c r="F30" s="79"/>
      <c r="G30" s="79"/>
      <c r="H30" s="79"/>
      <c r="I30" s="79"/>
      <c r="J30" s="79"/>
      <c r="K30" s="79"/>
      <c r="L30" s="79"/>
      <c r="M30" s="79"/>
      <c r="N30" s="79"/>
      <c r="O30" s="79"/>
      <c r="P30" s="22"/>
    </row>
    <row r="31" spans="1:16" x14ac:dyDescent="0.3">
      <c r="A31" s="79"/>
      <c r="B31" s="79"/>
      <c r="C31" s="79"/>
      <c r="D31" s="79"/>
      <c r="E31" s="79"/>
      <c r="F31" s="79"/>
      <c r="G31" s="79"/>
      <c r="H31" s="79"/>
      <c r="I31" s="79"/>
      <c r="J31" s="79"/>
      <c r="K31" s="79"/>
      <c r="L31" s="79"/>
      <c r="M31" s="79"/>
      <c r="N31" s="79"/>
      <c r="O31" s="79"/>
      <c r="P31" s="22"/>
    </row>
    <row r="32" spans="1:16" x14ac:dyDescent="0.3">
      <c r="A32" s="79"/>
      <c r="B32" s="79"/>
      <c r="C32" s="79"/>
      <c r="D32" s="79"/>
      <c r="E32" s="79"/>
      <c r="F32" s="79"/>
      <c r="G32" s="79"/>
      <c r="H32" s="79"/>
      <c r="I32" s="79"/>
      <c r="J32" s="79"/>
      <c r="K32" s="79"/>
      <c r="L32" s="79"/>
      <c r="M32" s="79"/>
      <c r="N32" s="79"/>
      <c r="O32" s="79"/>
      <c r="P32" s="22"/>
    </row>
    <row r="33" spans="1:16" x14ac:dyDescent="0.3">
      <c r="A33" s="79"/>
      <c r="B33" s="79"/>
      <c r="C33" s="79"/>
      <c r="D33" s="79"/>
      <c r="E33" s="79"/>
      <c r="F33" s="79"/>
      <c r="G33" s="79"/>
      <c r="H33" s="79"/>
      <c r="I33" s="79"/>
      <c r="J33" s="79"/>
      <c r="K33" s="79"/>
      <c r="L33" s="79"/>
      <c r="M33" s="79"/>
      <c r="N33" s="79"/>
      <c r="O33" s="79"/>
      <c r="P33" s="22"/>
    </row>
    <row r="34" spans="1:16" x14ac:dyDescent="0.3">
      <c r="A34" s="79"/>
      <c r="B34" s="79"/>
      <c r="C34" s="79"/>
      <c r="D34" s="79"/>
      <c r="E34" s="79"/>
      <c r="F34" s="79"/>
      <c r="G34" s="79"/>
      <c r="H34" s="79"/>
      <c r="I34" s="79"/>
      <c r="J34" s="79"/>
      <c r="K34" s="79"/>
      <c r="L34" s="79"/>
      <c r="M34" s="79"/>
      <c r="N34" s="79"/>
      <c r="O34" s="79"/>
      <c r="P34" s="22"/>
    </row>
    <row r="35" spans="1:16" x14ac:dyDescent="0.3">
      <c r="A35" s="79"/>
      <c r="B35" s="79"/>
      <c r="C35" s="79"/>
      <c r="D35" s="79"/>
      <c r="E35" s="79"/>
      <c r="F35" s="79"/>
      <c r="G35" s="79"/>
      <c r="H35" s="79"/>
      <c r="I35" s="79"/>
      <c r="J35" s="79"/>
      <c r="K35" s="79"/>
      <c r="L35" s="79"/>
      <c r="M35" s="79"/>
      <c r="N35" s="79"/>
      <c r="O35" s="79"/>
      <c r="P35" s="22"/>
    </row>
    <row r="36" spans="1:16" ht="15" thickBot="1" x14ac:dyDescent="0.35">
      <c r="A36" s="79"/>
      <c r="B36" s="79"/>
      <c r="C36" s="79"/>
      <c r="D36" s="79"/>
      <c r="E36" s="79"/>
      <c r="F36" s="79"/>
      <c r="G36" s="79"/>
      <c r="H36" s="79"/>
      <c r="I36" s="79"/>
      <c r="J36" s="79"/>
      <c r="K36" s="79"/>
      <c r="L36" s="79"/>
      <c r="M36" s="79"/>
      <c r="N36" s="79"/>
      <c r="O36" s="79"/>
      <c r="P36" s="22"/>
    </row>
    <row r="37" spans="1:16" ht="29.4" customHeight="1" thickBot="1" x14ac:dyDescent="0.35">
      <c r="A37" s="108" t="s">
        <v>55</v>
      </c>
      <c r="B37" s="108"/>
      <c r="C37" s="108"/>
      <c r="D37" s="108"/>
      <c r="E37" s="108"/>
      <c r="F37" s="108"/>
      <c r="G37" s="108"/>
      <c r="H37" s="108"/>
      <c r="I37" s="108"/>
      <c r="J37" s="108"/>
      <c r="K37" s="108"/>
      <c r="L37" s="108"/>
      <c r="M37" s="108"/>
      <c r="N37" s="108"/>
      <c r="O37" s="108"/>
      <c r="P37" s="108"/>
    </row>
    <row r="38" spans="1:16" ht="24" customHeight="1" thickBot="1" x14ac:dyDescent="0.35">
      <c r="A38" s="87" t="s">
        <v>49</v>
      </c>
      <c r="B38" s="88"/>
      <c r="C38" s="88"/>
      <c r="D38" s="88"/>
      <c r="E38" s="88"/>
      <c r="F38" s="88"/>
      <c r="G38" s="88"/>
      <c r="H38" s="89"/>
      <c r="I38" s="31" t="s">
        <v>50</v>
      </c>
      <c r="J38" s="32"/>
      <c r="K38" s="32"/>
      <c r="L38" s="32"/>
      <c r="M38" s="32"/>
      <c r="N38" s="32"/>
      <c r="O38" s="32"/>
      <c r="P38" s="32"/>
    </row>
    <row r="39" spans="1:16" ht="22.8" customHeight="1" x14ac:dyDescent="0.3">
      <c r="A39" s="80" t="s">
        <v>51</v>
      </c>
      <c r="B39" s="81"/>
      <c r="C39" s="102"/>
      <c r="D39" s="103"/>
      <c r="E39" s="103"/>
      <c r="F39" s="103"/>
      <c r="G39" s="103"/>
      <c r="H39" s="104"/>
      <c r="I39" s="80" t="s">
        <v>51</v>
      </c>
      <c r="J39" s="81"/>
      <c r="K39" s="96"/>
      <c r="L39" s="97"/>
      <c r="M39" s="97"/>
      <c r="N39" s="97"/>
      <c r="O39" s="97"/>
      <c r="P39" s="98"/>
    </row>
    <row r="40" spans="1:16" x14ac:dyDescent="0.3">
      <c r="A40" s="82"/>
      <c r="B40" s="83"/>
      <c r="C40" s="105"/>
      <c r="D40" s="106"/>
      <c r="E40" s="106"/>
      <c r="F40" s="106"/>
      <c r="G40" s="106"/>
      <c r="H40" s="107"/>
      <c r="I40" s="82"/>
      <c r="J40" s="83"/>
      <c r="K40" s="99"/>
      <c r="L40" s="100"/>
      <c r="M40" s="100"/>
      <c r="N40" s="100"/>
      <c r="O40" s="100"/>
      <c r="P40" s="101"/>
    </row>
    <row r="41" spans="1:16" ht="15" thickBot="1" x14ac:dyDescent="0.35">
      <c r="A41" s="84"/>
      <c r="B41" s="85"/>
      <c r="C41" s="105"/>
      <c r="D41" s="106"/>
      <c r="E41" s="106"/>
      <c r="F41" s="106"/>
      <c r="G41" s="106"/>
      <c r="H41" s="107"/>
      <c r="I41" s="84"/>
      <c r="J41" s="85"/>
      <c r="K41" s="99"/>
      <c r="L41" s="100"/>
      <c r="M41" s="100"/>
      <c r="N41" s="100"/>
      <c r="O41" s="100"/>
      <c r="P41" s="101"/>
    </row>
    <row r="42" spans="1:16" ht="25.2" customHeight="1" x14ac:dyDescent="0.3">
      <c r="A42" s="80" t="s">
        <v>52</v>
      </c>
      <c r="B42" s="81"/>
      <c r="C42" s="102"/>
      <c r="D42" s="103"/>
      <c r="E42" s="103"/>
      <c r="F42" s="103"/>
      <c r="G42" s="103"/>
      <c r="H42" s="104"/>
      <c r="I42" s="80" t="s">
        <v>52</v>
      </c>
      <c r="J42" s="81"/>
      <c r="K42" s="96"/>
      <c r="L42" s="97"/>
      <c r="M42" s="97"/>
      <c r="N42" s="97"/>
      <c r="O42" s="97"/>
      <c r="P42" s="98"/>
    </row>
    <row r="43" spans="1:16" x14ac:dyDescent="0.3">
      <c r="A43" s="82"/>
      <c r="B43" s="83"/>
      <c r="C43" s="105"/>
      <c r="D43" s="106"/>
      <c r="E43" s="106"/>
      <c r="F43" s="106"/>
      <c r="G43" s="106"/>
      <c r="H43" s="107"/>
      <c r="I43" s="82"/>
      <c r="J43" s="83"/>
      <c r="K43" s="99"/>
      <c r="L43" s="100"/>
      <c r="M43" s="100"/>
      <c r="N43" s="100"/>
      <c r="O43" s="100"/>
      <c r="P43" s="101"/>
    </row>
    <row r="44" spans="1:16" ht="15" thickBot="1" x14ac:dyDescent="0.35">
      <c r="A44" s="84"/>
      <c r="B44" s="85"/>
      <c r="C44" s="105"/>
      <c r="D44" s="106"/>
      <c r="E44" s="106"/>
      <c r="F44" s="106"/>
      <c r="G44" s="106"/>
      <c r="H44" s="107"/>
      <c r="I44" s="84"/>
      <c r="J44" s="85"/>
      <c r="K44" s="99"/>
      <c r="L44" s="100"/>
      <c r="M44" s="100"/>
      <c r="N44" s="100"/>
      <c r="O44" s="100"/>
      <c r="P44" s="101"/>
    </row>
    <row r="45" spans="1:16" ht="29.4" customHeight="1" x14ac:dyDescent="0.3">
      <c r="A45" s="80" t="s">
        <v>53</v>
      </c>
      <c r="B45" s="81"/>
      <c r="C45" s="102"/>
      <c r="D45" s="103"/>
      <c r="E45" s="103"/>
      <c r="F45" s="103"/>
      <c r="G45" s="103"/>
      <c r="H45" s="104"/>
      <c r="I45" s="80" t="s">
        <v>53</v>
      </c>
      <c r="J45" s="81"/>
      <c r="K45" s="96"/>
      <c r="L45" s="97"/>
      <c r="M45" s="97"/>
      <c r="N45" s="97"/>
      <c r="O45" s="97"/>
      <c r="P45" s="98"/>
    </row>
    <row r="46" spans="1:16" x14ac:dyDescent="0.3">
      <c r="A46" s="82"/>
      <c r="B46" s="83"/>
      <c r="C46" s="105"/>
      <c r="D46" s="106"/>
      <c r="E46" s="106"/>
      <c r="F46" s="106"/>
      <c r="G46" s="106"/>
      <c r="H46" s="107"/>
      <c r="I46" s="82"/>
      <c r="J46" s="83"/>
      <c r="K46" s="99"/>
      <c r="L46" s="100"/>
      <c r="M46" s="100"/>
      <c r="N46" s="100"/>
      <c r="O46" s="100"/>
      <c r="P46" s="101"/>
    </row>
    <row r="47" spans="1:16" ht="15" thickBot="1" x14ac:dyDescent="0.35">
      <c r="A47" s="84"/>
      <c r="B47" s="85"/>
      <c r="C47" s="105"/>
      <c r="D47" s="106"/>
      <c r="E47" s="106"/>
      <c r="F47" s="106"/>
      <c r="G47" s="106"/>
      <c r="H47" s="107"/>
      <c r="I47" s="84"/>
      <c r="J47" s="85"/>
      <c r="K47" s="99"/>
      <c r="L47" s="100"/>
      <c r="M47" s="100"/>
      <c r="N47" s="100"/>
      <c r="O47" s="100"/>
      <c r="P47" s="101"/>
    </row>
    <row r="48" spans="1:16" ht="27.6" customHeight="1" x14ac:dyDescent="0.3">
      <c r="A48" s="80" t="s">
        <v>54</v>
      </c>
      <c r="B48" s="81"/>
      <c r="C48" s="102"/>
      <c r="D48" s="103"/>
      <c r="E48" s="103"/>
      <c r="F48" s="103"/>
      <c r="G48" s="103"/>
      <c r="H48" s="104"/>
      <c r="I48" s="80" t="s">
        <v>54</v>
      </c>
      <c r="J48" s="81"/>
      <c r="K48" s="96"/>
      <c r="L48" s="97"/>
      <c r="M48" s="97"/>
      <c r="N48" s="97"/>
      <c r="O48" s="97"/>
      <c r="P48" s="98"/>
    </row>
    <row r="49" spans="1:16" x14ac:dyDescent="0.3">
      <c r="A49" s="82"/>
      <c r="B49" s="83"/>
      <c r="C49" s="105"/>
      <c r="D49" s="106"/>
      <c r="E49" s="106"/>
      <c r="F49" s="106"/>
      <c r="G49" s="106"/>
      <c r="H49" s="107"/>
      <c r="I49" s="82"/>
      <c r="J49" s="83"/>
      <c r="K49" s="99"/>
      <c r="L49" s="100"/>
      <c r="M49" s="100"/>
      <c r="N49" s="100"/>
      <c r="O49" s="100"/>
      <c r="P49" s="101"/>
    </row>
    <row r="50" spans="1:16" x14ac:dyDescent="0.3">
      <c r="A50" s="84"/>
      <c r="B50" s="85"/>
      <c r="C50" s="105"/>
      <c r="D50" s="106"/>
      <c r="E50" s="106"/>
      <c r="F50" s="106"/>
      <c r="G50" s="106"/>
      <c r="H50" s="107"/>
      <c r="I50" s="84"/>
      <c r="J50" s="85"/>
      <c r="K50" s="99"/>
      <c r="L50" s="100"/>
      <c r="M50" s="100"/>
      <c r="N50" s="100"/>
      <c r="O50" s="100"/>
      <c r="P50" s="101"/>
    </row>
  </sheetData>
  <mergeCells count="29">
    <mergeCell ref="A45:B47"/>
    <mergeCell ref="C45:H47"/>
    <mergeCell ref="I45:J47"/>
    <mergeCell ref="K45:P47"/>
    <mergeCell ref="A48:B50"/>
    <mergeCell ref="C48:H50"/>
    <mergeCell ref="I48:J50"/>
    <mergeCell ref="K48:P50"/>
    <mergeCell ref="A39:B41"/>
    <mergeCell ref="C39:H41"/>
    <mergeCell ref="I39:J41"/>
    <mergeCell ref="K39:P41"/>
    <mergeCell ref="A42:B44"/>
    <mergeCell ref="C42:H44"/>
    <mergeCell ref="I42:J44"/>
    <mergeCell ref="K42:P44"/>
    <mergeCell ref="A38:H38"/>
    <mergeCell ref="A1:B1"/>
    <mergeCell ref="C1:M1"/>
    <mergeCell ref="N1:P1"/>
    <mergeCell ref="A2:O2"/>
    <mergeCell ref="A3:O3"/>
    <mergeCell ref="A4:C4"/>
    <mergeCell ref="D4:O4"/>
    <mergeCell ref="A5:C5"/>
    <mergeCell ref="D5:O5"/>
    <mergeCell ref="A6:O6"/>
    <mergeCell ref="A15:O36"/>
    <mergeCell ref="A37:P37"/>
  </mergeCells>
  <conditionalFormatting sqref="C13:N13">
    <cfRule type="cellIs" dxfId="190" priority="6" operator="equal">
      <formula>0.02</formula>
    </cfRule>
  </conditionalFormatting>
  <conditionalFormatting sqref="C11:O11">
    <cfRule type="cellIs" dxfId="189" priority="5" operator="equal">
      <formula>100</formula>
    </cfRule>
  </conditionalFormatting>
  <conditionalFormatting sqref="C12:O12">
    <cfRule type="cellIs" dxfId="188" priority="1" operator="lessThanOrEqual">
      <formula>0.02</formula>
    </cfRule>
    <cfRule type="cellIs" dxfId="187" priority="2" operator="greaterThan">
      <formula>0.02</formula>
    </cfRule>
  </conditionalFormatting>
  <conditionalFormatting sqref="O13">
    <cfRule type="containsText" dxfId="186" priority="3" operator="containsText" text="NO CUMPLE">
      <formula>NOT(ISERROR(SEARCH("NO CUMPLE",O13)))</formula>
    </cfRule>
    <cfRule type="containsText" dxfId="185" priority="4" operator="containsText" text="CUMPLE">
      <formula>NOT(ISERROR(SEARCH("CUMPLE",O13)))</formula>
    </cfRule>
  </conditionalFormatting>
  <pageMargins left="0.7" right="0.7" top="0.75" bottom="0.75" header="0.3" footer="0.3"/>
  <pageSetup scale="3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D43F-5937-402A-996C-19F99ABDBA31}">
  <sheetPr>
    <tabColor rgb="FFFF0000"/>
  </sheetPr>
  <dimension ref="A1:F54"/>
  <sheetViews>
    <sheetView topLeftCell="A20" workbookViewId="0">
      <selection activeCell="J31" sqref="J31"/>
    </sheetView>
  </sheetViews>
  <sheetFormatPr baseColWidth="10" defaultColWidth="11.44140625" defaultRowHeight="14.4" x14ac:dyDescent="0.3"/>
  <cols>
    <col min="1" max="1" width="32.88671875" customWidth="1"/>
  </cols>
  <sheetData>
    <row r="1" spans="1:6" ht="39" customHeight="1" thickBot="1" x14ac:dyDescent="0.35">
      <c r="A1" s="109" t="s">
        <v>59</v>
      </c>
      <c r="B1" s="110"/>
      <c r="C1" s="110"/>
      <c r="D1" s="110"/>
      <c r="E1" s="110"/>
      <c r="F1" s="110"/>
    </row>
    <row r="2" spans="1:6" ht="24.6" thickBot="1" x14ac:dyDescent="0.35">
      <c r="A2" s="8" t="s">
        <v>16</v>
      </c>
      <c r="B2" s="15" t="s">
        <v>22</v>
      </c>
      <c r="C2" s="15" t="s">
        <v>23</v>
      </c>
      <c r="D2" s="15" t="s">
        <v>24</v>
      </c>
      <c r="E2" s="15" t="s">
        <v>25</v>
      </c>
      <c r="F2" s="14" t="s">
        <v>26</v>
      </c>
    </row>
    <row r="3" spans="1:6" ht="19.8" customHeight="1" thickBot="1" x14ac:dyDescent="0.35">
      <c r="A3" s="5" t="s">
        <v>57</v>
      </c>
      <c r="B3" s="13">
        <f>AVERAGE('CUMPLIMIENTO ACTIVIDADES'!E28:G28)</f>
        <v>6</v>
      </c>
      <c r="C3" s="13">
        <f>AVERAGE('CUMPLIMIENTO ACTIVIDADES'!H28:J28)</f>
        <v>0</v>
      </c>
      <c r="D3" s="13">
        <f>AVERAGE('CUMPLIMIENTO ACTIVIDADES'!K28:M28)</f>
        <v>0</v>
      </c>
      <c r="E3" s="13">
        <f>AVERAGE('CUMPLIMIENTO ACTIVIDADES'!N28:P28)</f>
        <v>0</v>
      </c>
      <c r="F3" s="13">
        <f>AVERAGE(B3:E3)</f>
        <v>1.5</v>
      </c>
    </row>
    <row r="4" spans="1:6" ht="19.2" customHeight="1" thickBot="1" x14ac:dyDescent="0.35">
      <c r="A4" s="5" t="s">
        <v>56</v>
      </c>
      <c r="B4" s="13">
        <f>AVERAGE('CUMPLIMIENTO ACTIVIDADES'!E29:G29)</f>
        <v>6.666666666666667</v>
      </c>
      <c r="C4" s="13">
        <f>AVERAGE('CUMPLIMIENTO ACTIVIDADES'!H29:J29)</f>
        <v>2.6666666666666665</v>
      </c>
      <c r="D4" s="13">
        <f>AVERAGE('CUMPLIMIENTO ACTIVIDADES'!K29:M29)</f>
        <v>3.3333333333333335</v>
      </c>
      <c r="E4" s="13">
        <f>AVERAGE('CUMPLIMIENTO ACTIVIDADES'!N29:P29)</f>
        <v>2.6666666666666665</v>
      </c>
      <c r="F4" s="13">
        <f t="shared" ref="F4" si="0">AVERAGE(B4:E4)</f>
        <v>3.8333333333333335</v>
      </c>
    </row>
    <row r="5" spans="1:6" ht="25.8" customHeight="1" thickBot="1" x14ac:dyDescent="0.35">
      <c r="A5" s="5" t="s">
        <v>58</v>
      </c>
      <c r="B5" s="12">
        <f>IFERROR(B3/B4,0)</f>
        <v>0.89999999999999991</v>
      </c>
      <c r="C5" s="12">
        <f t="shared" ref="C5:E5" si="1">IFERROR(C3/C4,0)</f>
        <v>0</v>
      </c>
      <c r="D5" s="12">
        <f t="shared" si="1"/>
        <v>0</v>
      </c>
      <c r="E5" s="12">
        <f t="shared" si="1"/>
        <v>0</v>
      </c>
      <c r="F5" s="13">
        <f>AVERAGE(B5:E5)</f>
        <v>0.22499999999999998</v>
      </c>
    </row>
    <row r="6" spans="1:6" ht="15" thickBot="1" x14ac:dyDescent="0.35">
      <c r="A6" s="6" t="s">
        <v>20</v>
      </c>
      <c r="B6" s="34">
        <v>0.9</v>
      </c>
      <c r="C6" s="34">
        <v>0.9</v>
      </c>
      <c r="D6" s="34">
        <v>0.9</v>
      </c>
      <c r="E6" s="34">
        <v>0.9</v>
      </c>
      <c r="F6" s="34">
        <f t="shared" ref="F6" si="2">AVERAGE(B6:E6)</f>
        <v>0.9</v>
      </c>
    </row>
    <row r="7" spans="1:6" x14ac:dyDescent="0.3">
      <c r="A7" s="22"/>
      <c r="B7" s="22"/>
      <c r="C7" s="22"/>
      <c r="D7" s="22"/>
      <c r="E7" s="22"/>
      <c r="F7" s="22"/>
    </row>
    <row r="8" spans="1:6" x14ac:dyDescent="0.3">
      <c r="A8" s="22"/>
      <c r="B8" s="22"/>
      <c r="C8" s="22"/>
      <c r="D8" s="22"/>
      <c r="E8" s="22"/>
      <c r="F8" s="22"/>
    </row>
    <row r="9" spans="1:6" ht="22.95" customHeight="1" thickBot="1" x14ac:dyDescent="0.35">
      <c r="A9" s="111" t="s">
        <v>61</v>
      </c>
      <c r="B9" s="112"/>
      <c r="C9" s="112"/>
      <c r="D9" s="112"/>
      <c r="E9" s="112"/>
      <c r="F9" s="112"/>
    </row>
    <row r="10" spans="1:6" ht="25.95" customHeight="1" thickBot="1" x14ac:dyDescent="0.35">
      <c r="A10" s="8" t="s">
        <v>16</v>
      </c>
      <c r="B10" s="15" t="s">
        <v>22</v>
      </c>
      <c r="C10" s="15" t="s">
        <v>23</v>
      </c>
      <c r="D10" s="15" t="s">
        <v>24</v>
      </c>
      <c r="E10" s="15" t="s">
        <v>25</v>
      </c>
      <c r="F10" s="14" t="s">
        <v>26</v>
      </c>
    </row>
    <row r="11" spans="1:6" ht="28.2" customHeight="1" thickBot="1" x14ac:dyDescent="0.35">
      <c r="A11" s="5" t="s">
        <v>27</v>
      </c>
      <c r="B11" s="13">
        <f>AVERAGE('CASOS PRESENTADOS'!C8:E8)</f>
        <v>0</v>
      </c>
      <c r="C11" s="13" t="e">
        <f>AVERAGE('CASOS PRESENTADOS'!F8:H8)</f>
        <v>#DIV/0!</v>
      </c>
      <c r="D11" s="13" t="e">
        <f>AVERAGE('CASOS PRESENTADOS'!I8:K8)</f>
        <v>#DIV/0!</v>
      </c>
      <c r="E11" s="13" t="e">
        <f>AVERAGE('CASOS PRESENTADOS'!L8:N8)</f>
        <v>#DIV/0!</v>
      </c>
      <c r="F11" s="13" t="e">
        <f>AVERAGE(B11:E11)</f>
        <v>#DIV/0!</v>
      </c>
    </row>
    <row r="12" spans="1:6" ht="18.600000000000001" customHeight="1" thickBot="1" x14ac:dyDescent="0.35">
      <c r="A12" s="5" t="s">
        <v>28</v>
      </c>
      <c r="B12" s="13">
        <f>AVERAGE('CASOS PRESENTADOS'!C9:E9)</f>
        <v>42</v>
      </c>
      <c r="C12" s="13" t="e">
        <f>AVERAGE('CASOS PRESENTADOS'!F9:H9)</f>
        <v>#DIV/0!</v>
      </c>
      <c r="D12" s="13" t="e">
        <f>AVERAGE('CASOS PRESENTADOS'!I9:K9)</f>
        <v>#DIV/0!</v>
      </c>
      <c r="E12" s="13" t="e">
        <f>AVERAGE('CASOS PRESENTADOS'!L9:N9)</f>
        <v>#DIV/0!</v>
      </c>
      <c r="F12" s="13" t="e">
        <f t="shared" ref="F12" si="3">AVERAGE(B12:E12)</f>
        <v>#DIV/0!</v>
      </c>
    </row>
    <row r="13" spans="1:6" ht="20.399999999999999" customHeight="1" thickBot="1" x14ac:dyDescent="0.35">
      <c r="A13" s="6" t="s">
        <v>18</v>
      </c>
      <c r="B13" s="28">
        <v>100</v>
      </c>
      <c r="C13" s="28">
        <v>100</v>
      </c>
      <c r="D13" s="28">
        <v>100</v>
      </c>
      <c r="E13" s="28">
        <v>100</v>
      </c>
      <c r="F13" s="28">
        <v>100</v>
      </c>
    </row>
    <row r="14" spans="1:6" ht="15" thickBot="1" x14ac:dyDescent="0.35">
      <c r="A14" s="5" t="s">
        <v>19</v>
      </c>
      <c r="B14" s="34">
        <f>(B11/(B12*B13))</f>
        <v>0</v>
      </c>
      <c r="C14" s="34" t="e">
        <f t="shared" ref="C14:E14" si="4">(C11/(C12*C13))</f>
        <v>#DIV/0!</v>
      </c>
      <c r="D14" s="34" t="e">
        <f t="shared" si="4"/>
        <v>#DIV/0!</v>
      </c>
      <c r="E14" s="34" t="e">
        <f t="shared" si="4"/>
        <v>#DIV/0!</v>
      </c>
      <c r="F14" s="34" t="e">
        <f>(F11/(F12*F13))</f>
        <v>#DIV/0!</v>
      </c>
    </row>
    <row r="15" spans="1:6" ht="15" thickBot="1" x14ac:dyDescent="0.35">
      <c r="A15" s="6" t="s">
        <v>20</v>
      </c>
      <c r="B15" s="34">
        <v>0.05</v>
      </c>
      <c r="C15" s="34">
        <v>0.05</v>
      </c>
      <c r="D15" s="34">
        <v>0.05</v>
      </c>
      <c r="E15" s="34">
        <v>0.05</v>
      </c>
      <c r="F15" s="34">
        <v>0.05</v>
      </c>
    </row>
    <row r="16" spans="1:6" x14ac:dyDescent="0.3">
      <c r="A16" s="22"/>
      <c r="B16" s="22"/>
      <c r="C16" s="22"/>
      <c r="D16" s="22"/>
      <c r="E16" s="22"/>
      <c r="F16" s="22"/>
    </row>
    <row r="17" spans="1:6" x14ac:dyDescent="0.3">
      <c r="A17" s="22"/>
      <c r="B17" s="22"/>
      <c r="C17" s="22"/>
      <c r="D17" s="22"/>
      <c r="E17" s="22"/>
      <c r="F17" s="22"/>
    </row>
    <row r="18" spans="1:6" ht="22.95" customHeight="1" thickBot="1" x14ac:dyDescent="0.35">
      <c r="A18" s="113" t="s">
        <v>64</v>
      </c>
      <c r="B18" s="114"/>
      <c r="C18" s="114"/>
      <c r="D18" s="114"/>
      <c r="E18" s="114"/>
      <c r="F18" s="114"/>
    </row>
    <row r="19" spans="1:6" ht="25.95" customHeight="1" thickBot="1" x14ac:dyDescent="0.35">
      <c r="A19" s="8" t="s">
        <v>16</v>
      </c>
      <c r="B19" s="15" t="s">
        <v>22</v>
      </c>
      <c r="C19" s="15" t="s">
        <v>23</v>
      </c>
      <c r="D19" s="15" t="s">
        <v>24</v>
      </c>
      <c r="E19" s="15" t="s">
        <v>25</v>
      </c>
      <c r="F19" s="14" t="s">
        <v>26</v>
      </c>
    </row>
    <row r="20" spans="1:6" ht="28.2" customHeight="1" thickBot="1" x14ac:dyDescent="0.35">
      <c r="A20" s="5" t="s">
        <v>63</v>
      </c>
      <c r="B20" s="13">
        <f>AVERAGE('ENFERMEDADES PRESENTADAS'!C11:E11)</f>
        <v>0</v>
      </c>
      <c r="C20" s="13" t="e">
        <f>AVERAGE('ENFERMEDADES PRESENTADAS'!F8:H8)</f>
        <v>#DIV/0!</v>
      </c>
      <c r="D20" s="13" t="e">
        <f>AVERAGE('ENFERMEDADES PRESENTADAS'!I8:K8)</f>
        <v>#DIV/0!</v>
      </c>
      <c r="E20" s="13" t="e">
        <f>AVERAGE('ENFERMEDADES PRESENTADAS'!L8:N8)</f>
        <v>#DIV/0!</v>
      </c>
      <c r="F20" s="13" t="e">
        <f>AVERAGE(B20:E20)</f>
        <v>#DIV/0!</v>
      </c>
    </row>
    <row r="21" spans="1:6" ht="18.600000000000001" customHeight="1" thickBot="1" x14ac:dyDescent="0.35">
      <c r="A21" s="5" t="s">
        <v>28</v>
      </c>
      <c r="B21" s="13">
        <f>AVERAGE('ENFERMEDADES PRESENTADAS'!C12:E12)</f>
        <v>5.000000000000001E-2</v>
      </c>
      <c r="C21" s="13" t="e">
        <f>AVERAGE('ENFERMEDADES PRESENTADAS'!F9:H9)</f>
        <v>#DIV/0!</v>
      </c>
      <c r="D21" s="13" t="e">
        <f>AVERAGE('ENFERMEDADES PRESENTADAS'!I9:K9)</f>
        <v>#DIV/0!</v>
      </c>
      <c r="E21" s="13" t="e">
        <f>AVERAGE('ENFERMEDADES PRESENTADAS'!L9:N9)</f>
        <v>#DIV/0!</v>
      </c>
      <c r="F21" s="13" t="e">
        <f t="shared" ref="F21" si="5">AVERAGE(B21:E21)</f>
        <v>#DIV/0!</v>
      </c>
    </row>
    <row r="22" spans="1:6" ht="20.399999999999999" customHeight="1" thickBot="1" x14ac:dyDescent="0.35">
      <c r="A22" s="6" t="s">
        <v>18</v>
      </c>
      <c r="B22" s="28">
        <v>100</v>
      </c>
      <c r="C22" s="28">
        <v>100</v>
      </c>
      <c r="D22" s="28">
        <v>100</v>
      </c>
      <c r="E22" s="28">
        <v>100</v>
      </c>
      <c r="F22" s="28">
        <v>100</v>
      </c>
    </row>
    <row r="23" spans="1:6" ht="15" thickBot="1" x14ac:dyDescent="0.35">
      <c r="A23" s="5" t="s">
        <v>19</v>
      </c>
      <c r="B23" s="34">
        <f>(B20/(B21*B22))</f>
        <v>0</v>
      </c>
      <c r="C23" s="34" t="e">
        <f t="shared" ref="C23:F23" si="6">(C20/(C21*C22))</f>
        <v>#DIV/0!</v>
      </c>
      <c r="D23" s="34" t="e">
        <f t="shared" si="6"/>
        <v>#DIV/0!</v>
      </c>
      <c r="E23" s="34" t="e">
        <f t="shared" si="6"/>
        <v>#DIV/0!</v>
      </c>
      <c r="F23" s="34" t="e">
        <f t="shared" si="6"/>
        <v>#DIV/0!</v>
      </c>
    </row>
    <row r="24" spans="1:6" ht="15" thickBot="1" x14ac:dyDescent="0.35">
      <c r="A24" s="6" t="s">
        <v>20</v>
      </c>
      <c r="B24" s="34">
        <v>0.05</v>
      </c>
      <c r="C24" s="34">
        <v>0.05</v>
      </c>
      <c r="D24" s="34">
        <v>0.05</v>
      </c>
      <c r="E24" s="34">
        <v>0.05</v>
      </c>
      <c r="F24" s="34">
        <v>0.05</v>
      </c>
    </row>
    <row r="25" spans="1:6" x14ac:dyDescent="0.3">
      <c r="A25" s="22"/>
      <c r="B25" s="22"/>
      <c r="C25" s="22"/>
      <c r="D25" s="22"/>
      <c r="E25" s="22"/>
      <c r="F25" s="22"/>
    </row>
    <row r="26" spans="1:6" x14ac:dyDescent="0.3">
      <c r="A26" s="22"/>
      <c r="B26" s="22"/>
      <c r="C26" s="22"/>
      <c r="D26" s="22"/>
      <c r="E26" s="22"/>
      <c r="F26" s="22"/>
    </row>
    <row r="27" spans="1:6" ht="22.95" customHeight="1" thickBot="1" x14ac:dyDescent="0.35">
      <c r="A27" s="119" t="s">
        <v>68</v>
      </c>
      <c r="B27" s="120"/>
      <c r="C27" s="120"/>
      <c r="D27" s="120"/>
      <c r="E27" s="120"/>
      <c r="F27" s="120"/>
    </row>
    <row r="28" spans="1:6" ht="25.95" customHeight="1" thickBot="1" x14ac:dyDescent="0.35">
      <c r="A28" s="8" t="s">
        <v>16</v>
      </c>
      <c r="B28" s="15" t="s">
        <v>22</v>
      </c>
      <c r="C28" s="15" t="s">
        <v>23</v>
      </c>
      <c r="D28" s="15" t="s">
        <v>24</v>
      </c>
      <c r="E28" s="15" t="s">
        <v>25</v>
      </c>
      <c r="F28" s="14" t="s">
        <v>26</v>
      </c>
    </row>
    <row r="29" spans="1:6" ht="28.2" customHeight="1" thickBot="1" x14ac:dyDescent="0.35">
      <c r="A29" s="5" t="s">
        <v>66</v>
      </c>
      <c r="B29" s="13">
        <f>AVERAGE(COBERTURA!C8:E8)</f>
        <v>35.049999999999997</v>
      </c>
      <c r="C29" s="13" t="e">
        <f>AVERAGE(COBERTURA!F8:H8)</f>
        <v>#DIV/0!</v>
      </c>
      <c r="D29" s="13" t="e">
        <f>AVERAGE(COBERTURA!I8:K8)</f>
        <v>#DIV/0!</v>
      </c>
      <c r="E29" s="13" t="e">
        <f>AVERAGE(COBERTURA!L8:N8)</f>
        <v>#DIV/0!</v>
      </c>
      <c r="F29" s="13" t="e">
        <f>AVERAGE(B29:E29)</f>
        <v>#DIV/0!</v>
      </c>
    </row>
    <row r="30" spans="1:6" ht="18.600000000000001" customHeight="1" thickBot="1" x14ac:dyDescent="0.35">
      <c r="A30" s="5" t="s">
        <v>67</v>
      </c>
      <c r="B30" s="13">
        <f>AVERAGE(COBERTURA!C9:E9)</f>
        <v>42</v>
      </c>
      <c r="C30" s="13" t="e">
        <f>AVERAGE(COBERTURA!F9:H9)</f>
        <v>#DIV/0!</v>
      </c>
      <c r="D30" s="13" t="e">
        <f>AVERAGE(COBERTURA!I9:K9)</f>
        <v>#DIV/0!</v>
      </c>
      <c r="E30" s="13" t="e">
        <f>AVERAGE(COBERTURA!L9:N9)</f>
        <v>#DIV/0!</v>
      </c>
      <c r="F30" s="13" t="e">
        <f t="shared" ref="F30" si="7">AVERAGE(B30:E30)</f>
        <v>#DIV/0!</v>
      </c>
    </row>
    <row r="31" spans="1:6" ht="20.399999999999999" customHeight="1" thickBot="1" x14ac:dyDescent="0.35">
      <c r="A31" s="6" t="s">
        <v>18</v>
      </c>
      <c r="B31" s="28">
        <v>100</v>
      </c>
      <c r="C31" s="28">
        <v>100</v>
      </c>
      <c r="D31" s="28">
        <v>100</v>
      </c>
      <c r="E31" s="28">
        <v>100</v>
      </c>
      <c r="F31" s="28">
        <v>100</v>
      </c>
    </row>
    <row r="32" spans="1:6" ht="15" thickBot="1" x14ac:dyDescent="0.35">
      <c r="A32" s="5" t="s">
        <v>19</v>
      </c>
      <c r="B32" s="125">
        <f>(B29*B31/B30)</f>
        <v>83.452380952380935</v>
      </c>
      <c r="C32" s="125" t="e">
        <f t="shared" ref="C32:F32" si="8">(C29*C31/C30)</f>
        <v>#DIV/0!</v>
      </c>
      <c r="D32" s="125" t="e">
        <f t="shared" si="8"/>
        <v>#DIV/0!</v>
      </c>
      <c r="E32" s="125" t="e">
        <f t="shared" si="8"/>
        <v>#DIV/0!</v>
      </c>
      <c r="F32" s="125" t="e">
        <f t="shared" si="8"/>
        <v>#DIV/0!</v>
      </c>
    </row>
    <row r="33" spans="1:6" ht="15" thickBot="1" x14ac:dyDescent="0.35">
      <c r="A33" s="6" t="s">
        <v>20</v>
      </c>
      <c r="B33" s="126">
        <v>80</v>
      </c>
      <c r="C33" s="126">
        <v>80</v>
      </c>
      <c r="D33" s="126">
        <v>80</v>
      </c>
      <c r="E33" s="126">
        <v>80</v>
      </c>
      <c r="F33" s="126">
        <v>80</v>
      </c>
    </row>
    <row r="34" spans="1:6" x14ac:dyDescent="0.3">
      <c r="A34" s="22"/>
      <c r="B34" s="22"/>
      <c r="C34" s="22"/>
      <c r="D34" s="22"/>
      <c r="E34" s="22"/>
      <c r="F34" s="22"/>
    </row>
    <row r="35" spans="1:6" x14ac:dyDescent="0.3">
      <c r="A35" s="22"/>
      <c r="B35" s="22"/>
      <c r="C35" s="22"/>
      <c r="D35" s="22"/>
      <c r="E35" s="22"/>
      <c r="F35" s="22"/>
    </row>
    <row r="36" spans="1:6" ht="21.6" customHeight="1" thickBot="1" x14ac:dyDescent="0.35">
      <c r="A36" s="115" t="s">
        <v>71</v>
      </c>
      <c r="B36" s="116"/>
      <c r="C36" s="116"/>
      <c r="D36" s="116"/>
      <c r="E36" s="116"/>
      <c r="F36" s="116"/>
    </row>
    <row r="37" spans="1:6" ht="24.6" thickBot="1" x14ac:dyDescent="0.35">
      <c r="A37" s="8" t="s">
        <v>16</v>
      </c>
      <c r="B37" s="15" t="s">
        <v>22</v>
      </c>
      <c r="C37" s="15" t="s">
        <v>23</v>
      </c>
      <c r="D37" s="15" t="s">
        <v>24</v>
      </c>
      <c r="E37" s="15" t="s">
        <v>25</v>
      </c>
      <c r="F37" s="14" t="s">
        <v>26</v>
      </c>
    </row>
    <row r="38" spans="1:6" ht="15" thickBot="1" x14ac:dyDescent="0.35">
      <c r="A38" s="5" t="s">
        <v>70</v>
      </c>
      <c r="B38" s="13">
        <f>AVERAGE(INCIDENCIA!C8:E8)</f>
        <v>0</v>
      </c>
      <c r="C38" s="13" t="e">
        <f>AVERAGE(INCIDENCIA!F8:H8)</f>
        <v>#DIV/0!</v>
      </c>
      <c r="D38" s="13" t="e">
        <f>AVERAGE(INCIDENCIA!I8:K8)</f>
        <v>#DIV/0!</v>
      </c>
      <c r="E38" s="13" t="e">
        <f>AVERAGE(INCIDENCIA!L8:N8)</f>
        <v>#DIV/0!</v>
      </c>
      <c r="F38" s="13" t="e">
        <f>AVERAGE(B38:E38)</f>
        <v>#DIV/0!</v>
      </c>
    </row>
    <row r="39" spans="1:6" ht="15" thickBot="1" x14ac:dyDescent="0.35">
      <c r="A39" s="5" t="s">
        <v>28</v>
      </c>
      <c r="B39" s="13">
        <f>AVERAGE(INCIDENCIA!C9:E9)</f>
        <v>42</v>
      </c>
      <c r="C39" s="13" t="e">
        <f>AVERAGE(INCIDENCIA!F9:H9)</f>
        <v>#DIV/0!</v>
      </c>
      <c r="D39" s="13" t="e">
        <f>AVERAGE(INCIDENCIA!I9:K9)</f>
        <v>#DIV/0!</v>
      </c>
      <c r="E39" s="13" t="e">
        <f>AVERAGE(INCIDENCIA!L9:N9)</f>
        <v>#DIV/0!</v>
      </c>
      <c r="F39" s="13" t="e">
        <f t="shared" ref="F39" si="9">AVERAGE(B39:E39)</f>
        <v>#DIV/0!</v>
      </c>
    </row>
    <row r="40" spans="1:6" ht="16.2" thickBot="1" x14ac:dyDescent="0.35">
      <c r="A40" s="6" t="s">
        <v>18</v>
      </c>
      <c r="B40" s="28">
        <v>100</v>
      </c>
      <c r="C40" s="28">
        <v>100</v>
      </c>
      <c r="D40" s="28">
        <v>100</v>
      </c>
      <c r="E40" s="28">
        <v>100</v>
      </c>
      <c r="F40" s="28">
        <v>100</v>
      </c>
    </row>
    <row r="41" spans="1:6" ht="15" thickBot="1" x14ac:dyDescent="0.35">
      <c r="A41" s="5" t="s">
        <v>19</v>
      </c>
      <c r="B41" s="34">
        <f>(B38/(B39*B40))</f>
        <v>0</v>
      </c>
      <c r="C41" s="34" t="e">
        <f t="shared" ref="C41" si="10">(C38/(C39*C40))</f>
        <v>#DIV/0!</v>
      </c>
      <c r="D41" s="34" t="e">
        <f t="shared" ref="D41" si="11">(D38/(D39*D40))</f>
        <v>#DIV/0!</v>
      </c>
      <c r="E41" s="34" t="e">
        <f t="shared" ref="E41" si="12">(E38/(E39*E40))</f>
        <v>#DIV/0!</v>
      </c>
      <c r="F41" s="34" t="e">
        <f>(F38/(F39*F40))</f>
        <v>#DIV/0!</v>
      </c>
    </row>
    <row r="42" spans="1:6" ht="15" thickBot="1" x14ac:dyDescent="0.35">
      <c r="A42" s="6" t="s">
        <v>20</v>
      </c>
      <c r="B42" s="34">
        <v>0.01</v>
      </c>
      <c r="C42" s="34">
        <v>0.01</v>
      </c>
      <c r="D42" s="34">
        <v>0.01</v>
      </c>
      <c r="E42" s="34">
        <v>0.01</v>
      </c>
      <c r="F42" s="34">
        <v>0.01</v>
      </c>
    </row>
    <row r="43" spans="1:6" x14ac:dyDescent="0.3">
      <c r="A43" s="22"/>
      <c r="B43" s="22"/>
      <c r="C43" s="22"/>
      <c r="D43" s="22"/>
      <c r="E43" s="22"/>
      <c r="F43" s="22"/>
    </row>
    <row r="44" spans="1:6" x14ac:dyDescent="0.3">
      <c r="A44" s="22"/>
      <c r="B44" s="22"/>
      <c r="C44" s="22"/>
      <c r="D44" s="22"/>
      <c r="E44" s="22"/>
      <c r="F44" s="22"/>
    </row>
    <row r="45" spans="1:6" ht="16.2" thickBot="1" x14ac:dyDescent="0.35">
      <c r="A45" s="117" t="s">
        <v>74</v>
      </c>
      <c r="B45" s="118"/>
      <c r="C45" s="118"/>
      <c r="D45" s="118"/>
      <c r="E45" s="118"/>
      <c r="F45" s="118"/>
    </row>
    <row r="46" spans="1:6" ht="24.6" thickBot="1" x14ac:dyDescent="0.35">
      <c r="A46" s="8" t="s">
        <v>16</v>
      </c>
      <c r="B46" s="15" t="s">
        <v>22</v>
      </c>
      <c r="C46" s="15" t="s">
        <v>23</v>
      </c>
      <c r="D46" s="15" t="s">
        <v>24</v>
      </c>
      <c r="E46" s="15" t="s">
        <v>25</v>
      </c>
      <c r="F46" s="14" t="s">
        <v>26</v>
      </c>
    </row>
    <row r="47" spans="1:6" ht="15" thickBot="1" x14ac:dyDescent="0.35">
      <c r="A47" s="5" t="s">
        <v>70</v>
      </c>
      <c r="B47" s="13">
        <f>AVERAGE(PREVALENCIA!C8:E8)</f>
        <v>0</v>
      </c>
      <c r="C47" s="13" t="e">
        <f>AVERAGE(PREVALENCIA!F8:H8)</f>
        <v>#DIV/0!</v>
      </c>
      <c r="D47" s="13" t="e">
        <f>AVERAGE(PREVALENCIA!I8:K8)</f>
        <v>#DIV/0!</v>
      </c>
      <c r="E47" s="13" t="e">
        <f>AVERAGE(PREVALENCIA!L8:N8)</f>
        <v>#DIV/0!</v>
      </c>
      <c r="F47" s="13" t="e">
        <f>AVERAGE(B47:E47)</f>
        <v>#DIV/0!</v>
      </c>
    </row>
    <row r="48" spans="1:6" ht="15" thickBot="1" x14ac:dyDescent="0.35">
      <c r="A48" s="5" t="s">
        <v>72</v>
      </c>
      <c r="B48" s="13">
        <f>AVERAGE(PREVALENCIA!C9:E9)</f>
        <v>0</v>
      </c>
      <c r="C48" s="13">
        <f>AVERAGE(PREVALENCIA!F9:H9)</f>
        <v>0</v>
      </c>
      <c r="D48" s="13">
        <f>AVERAGE(PREVALENCIA!I9:K9)</f>
        <v>0</v>
      </c>
      <c r="E48" s="13">
        <f>AVERAGE(PREVALENCIA!L9:N9)</f>
        <v>0</v>
      </c>
      <c r="F48" s="13">
        <f>AVERAGE(B48:E48)</f>
        <v>0</v>
      </c>
    </row>
    <row r="49" spans="1:6" ht="28.2" thickBot="1" x14ac:dyDescent="0.35">
      <c r="A49" s="5" t="s">
        <v>28</v>
      </c>
      <c r="B49" s="13">
        <f>AVERAGE(PREVALENCIA!C10:E10)</f>
        <v>42</v>
      </c>
      <c r="C49" s="13" t="e">
        <f>AVERAGE(PREVALENCIA!F10:H10)</f>
        <v>#DIV/0!</v>
      </c>
      <c r="D49" s="13" t="e">
        <f>AVERAGE(PREVALENCIA!I10:K10)</f>
        <v>#DIV/0!</v>
      </c>
      <c r="E49" s="13" t="e">
        <f>AVERAGE(PREVALENCIA!L10:N10)</f>
        <v>#DIV/0!</v>
      </c>
      <c r="F49" s="13" t="e">
        <f t="shared" ref="F49" si="13">AVERAGE(B49:E49)</f>
        <v>#DIV/0!</v>
      </c>
    </row>
    <row r="50" spans="1:6" ht="16.2" thickBot="1" x14ac:dyDescent="0.35">
      <c r="A50" s="6" t="s">
        <v>18</v>
      </c>
      <c r="B50" s="28">
        <v>100</v>
      </c>
      <c r="C50" s="28">
        <v>100</v>
      </c>
      <c r="D50" s="28">
        <v>100</v>
      </c>
      <c r="E50" s="28">
        <v>100</v>
      </c>
      <c r="F50" s="28">
        <v>100</v>
      </c>
    </row>
    <row r="51" spans="1:6" ht="15" thickBot="1" x14ac:dyDescent="0.35">
      <c r="A51" s="5" t="s">
        <v>19</v>
      </c>
      <c r="B51" s="34">
        <f>(B48/(B49*B50))</f>
        <v>0</v>
      </c>
      <c r="C51" s="34" t="e">
        <f t="shared" ref="C51:E51" si="14">(C48/(C49*C50))</f>
        <v>#DIV/0!</v>
      </c>
      <c r="D51" s="34" t="e">
        <f t="shared" si="14"/>
        <v>#DIV/0!</v>
      </c>
      <c r="E51" s="34" t="e">
        <f t="shared" si="14"/>
        <v>#DIV/0!</v>
      </c>
      <c r="F51" s="34" t="e">
        <f>(F48/(F49*F50))</f>
        <v>#DIV/0!</v>
      </c>
    </row>
    <row r="52" spans="1:6" ht="15" thickBot="1" x14ac:dyDescent="0.35">
      <c r="A52" s="6" t="s">
        <v>20</v>
      </c>
      <c r="B52" s="34">
        <v>0.02</v>
      </c>
      <c r="C52" s="34">
        <v>0.02</v>
      </c>
      <c r="D52" s="34">
        <v>0.02</v>
      </c>
      <c r="E52" s="34">
        <v>0.02</v>
      </c>
      <c r="F52" s="34">
        <v>0.02</v>
      </c>
    </row>
    <row r="53" spans="1:6" x14ac:dyDescent="0.3">
      <c r="A53" s="22"/>
      <c r="B53" s="22"/>
      <c r="C53" s="22"/>
      <c r="D53" s="22"/>
      <c r="E53" s="22"/>
      <c r="F53" s="22"/>
    </row>
    <row r="54" spans="1:6" x14ac:dyDescent="0.3">
      <c r="A54" s="22"/>
      <c r="B54" s="22"/>
      <c r="C54" s="22"/>
      <c r="D54" s="22"/>
      <c r="E54" s="22"/>
      <c r="F54" s="22"/>
    </row>
  </sheetData>
  <mergeCells count="6">
    <mergeCell ref="A1:F1"/>
    <mergeCell ref="A9:F9"/>
    <mergeCell ref="A18:F18"/>
    <mergeCell ref="A36:F36"/>
    <mergeCell ref="A45:F45"/>
    <mergeCell ref="A27:F27"/>
  </mergeCells>
  <phoneticPr fontId="8" type="noConversion"/>
  <conditionalFormatting sqref="B5:E5">
    <cfRule type="cellIs" dxfId="184" priority="17" operator="lessThanOrEqual">
      <formula>14.8</formula>
    </cfRule>
    <cfRule type="cellIs" dxfId="183" priority="18" operator="greaterThan">
      <formula>14.8</formula>
    </cfRule>
  </conditionalFormatting>
  <conditionalFormatting sqref="B6:E6">
    <cfRule type="cellIs" dxfId="182" priority="16" operator="equal">
      <formula>0.9</formula>
    </cfRule>
  </conditionalFormatting>
  <conditionalFormatting sqref="B13:F13">
    <cfRule type="cellIs" dxfId="181" priority="14" operator="equal">
      <formula>100</formula>
    </cfRule>
  </conditionalFormatting>
  <conditionalFormatting sqref="B15:F15">
    <cfRule type="cellIs" dxfId="180" priority="13" operator="equal">
      <formula>0.05</formula>
    </cfRule>
  </conditionalFormatting>
  <conditionalFormatting sqref="B22:F22">
    <cfRule type="cellIs" dxfId="179" priority="12" operator="equal">
      <formula>100</formula>
    </cfRule>
  </conditionalFormatting>
  <conditionalFormatting sqref="B24:F24">
    <cfRule type="cellIs" dxfId="178" priority="11" operator="equal">
      <formula>0.05</formula>
    </cfRule>
  </conditionalFormatting>
  <conditionalFormatting sqref="B31:F31">
    <cfRule type="cellIs" dxfId="177" priority="10" operator="equal">
      <formula>100</formula>
    </cfRule>
  </conditionalFormatting>
  <conditionalFormatting sqref="B40:F40">
    <cfRule type="cellIs" dxfId="175" priority="7" operator="equal">
      <formula>100</formula>
    </cfRule>
  </conditionalFormatting>
  <conditionalFormatting sqref="B42:F42">
    <cfRule type="cellIs" dxfId="174" priority="5" operator="equal">
      <formula>0.01</formula>
    </cfRule>
  </conditionalFormatting>
  <conditionalFormatting sqref="B50:F50">
    <cfRule type="cellIs" dxfId="173" priority="4" operator="equal">
      <formula>100</formula>
    </cfRule>
  </conditionalFormatting>
  <conditionalFormatting sqref="B52:F52">
    <cfRule type="cellIs" dxfId="172" priority="2" operator="equal">
      <formula>0.02</formula>
    </cfRule>
  </conditionalFormatting>
  <conditionalFormatting sqref="B33:F33">
    <cfRule type="cellIs" dxfId="171" priority="1" operator="equal">
      <formula>80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3D71BDEB9C4AB1CE94DD383EE628" ma:contentTypeVersion="15" ma:contentTypeDescription="Crear nuevo documento." ma:contentTypeScope="" ma:versionID="803257b0e7f0eeda166897c0497085b2">
  <xsd:schema xmlns:xsd="http://www.w3.org/2001/XMLSchema" xmlns:xs="http://www.w3.org/2001/XMLSchema" xmlns:p="http://schemas.microsoft.com/office/2006/metadata/properties" xmlns:ns2="8431c691-db86-43a3-acd6-85250da18a37" xmlns:ns3="dbfca692-083f-4fec-8f24-2aee9c3d7bf5" targetNamespace="http://schemas.microsoft.com/office/2006/metadata/properties" ma:root="true" ma:fieldsID="1bc4f7b12f8e0e157e006d6aa239b18a" ns2:_="" ns3:_="">
    <xsd:import namespace="8431c691-db86-43a3-acd6-85250da18a37"/>
    <xsd:import namespace="dbfca692-083f-4fec-8f24-2aee9c3d7b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1c691-db86-43a3-acd6-85250da18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Estado de aprobación" ma:internalName="Estado_x0020_de_x0020_aprobaci_x00f3_n">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6774676-acd4-4ca1-80d5-eb68168cd4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fca692-083f-4fec-8f24-2aee9c3d7b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aa2e7d-d040-4d4a-a6c4-f9fc30425de5}" ma:internalName="TaxCatchAll" ma:showField="CatchAllData" ma:web="dbfca692-083f-4fec-8f24-2aee9c3d7b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31c691-db86-43a3-acd6-85250da18a37">
      <Terms xmlns="http://schemas.microsoft.com/office/infopath/2007/PartnerControls"/>
    </lcf76f155ced4ddcb4097134ff3c332f>
    <TaxCatchAll xmlns="dbfca692-083f-4fec-8f24-2aee9c3d7bf5" xsi:nil="true"/>
    <_Flow_SignoffStatus xmlns="8431c691-db86-43a3-acd6-85250da18a37" xsi:nil="true"/>
    <SharedWithUsers xmlns="dbfca692-083f-4fec-8f24-2aee9c3d7bf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E5BEC4-D07B-44D4-8740-6FAA7E67A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1c691-db86-43a3-acd6-85250da18a37"/>
    <ds:schemaRef ds:uri="dbfca692-083f-4fec-8f24-2aee9c3d7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29532-7823-4CC0-874F-0F155C144113}">
  <ds:schemaRefs>
    <ds:schemaRef ds:uri="http://schemas.microsoft.com/office/2006/metadata/properties"/>
    <ds:schemaRef ds:uri="http://schemas.microsoft.com/office/infopath/2007/PartnerControls"/>
    <ds:schemaRef ds:uri="8431c691-db86-43a3-acd6-85250da18a37"/>
    <ds:schemaRef ds:uri="dbfca692-083f-4fec-8f24-2aee9c3d7bf5"/>
  </ds:schemaRefs>
</ds:datastoreItem>
</file>

<file path=customXml/itemProps3.xml><?xml version="1.0" encoding="utf-8"?>
<ds:datastoreItem xmlns:ds="http://schemas.openxmlformats.org/officeDocument/2006/customXml" ds:itemID="{5395EBEE-3E47-4A6D-9D7B-7EBA849AC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PVE 2024</vt:lpstr>
      <vt:lpstr>CUMPLIMIENTO ACTIVIDADES</vt:lpstr>
      <vt:lpstr>CASOS PRESENTADOS</vt:lpstr>
      <vt:lpstr>ENFERMEDADES PRESENTADAS</vt:lpstr>
      <vt:lpstr>COBERTURA</vt:lpstr>
      <vt:lpstr>INCIDENCIA</vt:lpstr>
      <vt:lpstr>PREVALENCIA</vt:lpstr>
      <vt:lpstr>TB TRIMESTRALES</vt:lpstr>
      <vt:lpstr>'CUMPLIMIENTO ACTIVIDADES'!Área_de_impresión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Americk</dc:creator>
  <cp:keywords/>
  <dc:description/>
  <cp:lastModifiedBy>María José Carcelén</cp:lastModifiedBy>
  <cp:revision/>
  <dcterms:created xsi:type="dcterms:W3CDTF">2018-07-14T02:19:59Z</dcterms:created>
  <dcterms:modified xsi:type="dcterms:W3CDTF">2024-04-03T21:23:11Z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0x010100A98A3D71BDEB9C4AB1CE94DD383EE628</vt:lpwstr>
  </property>
</Properties>
</file>