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uaneecuador.sharepoint.com/sites/SAFETYHEALTHANDENVIRONMENTALTEAMECUADOR/Documentos compartidos/07. GESTIÓN DOCUMENTAL/FORMATOS CON CODIFICACIÓN/"/>
    </mc:Choice>
  </mc:AlternateContent>
  <xr:revisionPtr revIDLastSave="208" documentId="8_{80E33E4A-7BD6-4442-98BB-D1D977A37C94}" xr6:coauthVersionLast="47" xr6:coauthVersionMax="47" xr10:uidLastSave="{44C6EB00-FD4A-42EB-A62B-16B81D3B3D04}"/>
  <bookViews>
    <workbookView xWindow="-108" yWindow="-108" windowWidth="23256" windowHeight="12576" xr2:uid="{B145E8E4-222A-4734-AA95-01BED3FB19C8}"/>
  </bookViews>
  <sheets>
    <sheet name="PLAN DE TRABAJO HSE" sheetId="1" r:id="rId1"/>
  </sheets>
  <externalReferences>
    <externalReference r:id="rId2"/>
  </externalReferences>
  <definedNames>
    <definedName name="_xlnm._FilterDatabase" localSheetId="0" hidden="1">'PLAN DE TRABAJO HSE'!$D$3:$E$311</definedName>
    <definedName name="_xlnm.Print_Area" localSheetId="0">'PLAN DE TRABAJO HSE'!$A$1:$BO$326</definedName>
    <definedName name="hoy" localSheetId="0">TODAY()</definedName>
    <definedName name="Inicio_del_proyecto" localSheetId="0">'PLAN DE TRABAJO HSE'!#REF!</definedName>
    <definedName name="Inicio_del_proyecto">#REF!</definedName>
    <definedName name="Listado_personal_KDE">'[1]Lista de personal'!$A$4:$C$598</definedName>
    <definedName name="Semana_para_mostrar" localSheetId="0">'PLAN DE TRABAJO HSE'!#REF!</definedName>
    <definedName name="Semana_para_mostrar">#REF!</definedName>
    <definedName name="task_end" localSheetId="0">'PLAN DE TRABAJO HSE'!#REF!</definedName>
    <definedName name="task_progress" localSheetId="0">'PLAN DE TRABAJO HSE'!#REF!</definedName>
    <definedName name="task_start" localSheetId="0">'PLAN DE TRABAJO HSE'!#REF!</definedName>
    <definedName name="_xlnm.Print_Titles" localSheetId="0">'PLAN DE TRABAJO HSE'!$3:$3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7" i="1" l="1"/>
  <c r="P317" i="1"/>
  <c r="U317" i="1"/>
  <c r="Z317" i="1"/>
  <c r="AE317" i="1"/>
  <c r="AJ317" i="1"/>
  <c r="AO317" i="1"/>
  <c r="AT317" i="1"/>
  <c r="AY317" i="1"/>
  <c r="BD317" i="1"/>
  <c r="BI317" i="1"/>
  <c r="F317" i="1"/>
  <c r="K315" i="1"/>
  <c r="P315" i="1"/>
  <c r="U315" i="1"/>
  <c r="Z315" i="1"/>
  <c r="AE315" i="1"/>
  <c r="AJ315" i="1"/>
  <c r="AO315" i="1"/>
  <c r="AT315" i="1"/>
  <c r="AY315" i="1"/>
  <c r="BD315" i="1"/>
  <c r="BI315" i="1"/>
  <c r="F315" i="1"/>
  <c r="P314" i="1"/>
  <c r="P318" i="1" s="1"/>
  <c r="U314" i="1"/>
  <c r="U318" i="1" s="1"/>
  <c r="Z314" i="1"/>
  <c r="Z318" i="1" s="1"/>
  <c r="AE314" i="1"/>
  <c r="AE318" i="1" s="1"/>
  <c r="AJ314" i="1"/>
  <c r="AJ318" i="1" s="1"/>
  <c r="AO314" i="1"/>
  <c r="AO318" i="1" s="1"/>
  <c r="AT314" i="1"/>
  <c r="AT318" i="1" s="1"/>
  <c r="AY314" i="1"/>
  <c r="AY318" i="1" s="1"/>
  <c r="BD314" i="1"/>
  <c r="BD318" i="1" s="1"/>
  <c r="BI314" i="1"/>
  <c r="BI318" i="1" s="1"/>
  <c r="K314" i="1"/>
  <c r="K318" i="1" s="1"/>
  <c r="F314" i="1"/>
  <c r="F318" i="1" s="1"/>
  <c r="BN304" i="1"/>
  <c r="BN283" i="1"/>
  <c r="BN239" i="1"/>
  <c r="BN217" i="1"/>
  <c r="BN175" i="1"/>
  <c r="BN169" i="1"/>
  <c r="BN161" i="1"/>
  <c r="BN153" i="1"/>
  <c r="BN144" i="1"/>
  <c r="BN129" i="1"/>
  <c r="BN84" i="1"/>
  <c r="BN54" i="1"/>
  <c r="BN27" i="1"/>
  <c r="BN21" i="1"/>
  <c r="BN6" i="1"/>
  <c r="K323" i="1" l="1"/>
  <c r="K324" i="1"/>
  <c r="K322" i="1"/>
  <c r="K321" i="1" l="1"/>
  <c r="K325" i="1" s="1"/>
  <c r="AO316" i="1" l="1"/>
  <c r="AT316" i="1"/>
  <c r="N323" i="1"/>
  <c r="F316" i="1"/>
  <c r="BI316" i="1"/>
  <c r="U316" i="1"/>
  <c r="AJ316" i="1"/>
  <c r="Z316" i="1"/>
  <c r="P316" i="1"/>
  <c r="AY316" i="1"/>
  <c r="BD316" i="1"/>
  <c r="K316" i="1"/>
  <c r="AE316" i="1"/>
  <c r="N322" i="1"/>
  <c r="N324" i="1"/>
  <c r="N321" i="1"/>
  <c r="N3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Colabr. Nicold G</author>
    <author>Windows User</author>
    <author>Colabr. Maria J.C</author>
    <author>María José Carcelén</author>
  </authors>
  <commentList>
    <comment ref="D21" authorId="0" shapeId="0" xr:uid="{69DF0C64-8880-46F7-9C69-EAB9069EECC1}">
      <text>
        <r>
          <rPr>
            <b/>
            <sz val="9"/>
            <color indexed="81"/>
            <rFont val="Tahoma"/>
            <family val="2"/>
          </rPr>
          <t>Colabr. Nicold G:</t>
        </r>
        <r>
          <rPr>
            <sz val="9"/>
            <color indexed="81"/>
            <rFont val="Tahoma"/>
            <family val="2"/>
          </rPr>
          <t xml:space="preserve">
Programación personalizada de líderes y sublíderes de proceso para complementar planes de acción con base en el riesgo organizacional
</t>
        </r>
      </text>
    </comment>
    <comment ref="D34" authorId="1" shapeId="0" xr:uid="{813197E1-5990-4D41-A738-405AC088E26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ESCRIBIR EN REGISTROS DE CHARLAS
</t>
        </r>
      </text>
    </comment>
    <comment ref="H38" authorId="2" shapeId="0" xr:uid="{7A0275F9-9CE6-44C1-A08A-ED1A8AB85577}">
      <text>
        <r>
          <rPr>
            <b/>
            <sz val="10"/>
            <color indexed="81"/>
            <rFont val="Tahoma"/>
            <family val="2"/>
          </rPr>
          <t>Colabr. Maria J.C:</t>
        </r>
        <r>
          <rPr>
            <sz val="10"/>
            <color indexed="81"/>
            <rFont val="Tahoma"/>
            <family val="2"/>
          </rPr>
          <t xml:space="preserve">
POLITICA INTEGRADA DE SEGURIDAD, SALUD OCUPACIONAL Y MEDIO AMBIENTE</t>
        </r>
      </text>
    </comment>
    <comment ref="G39" authorId="2" shapeId="0" xr:uid="{542835D8-C7BA-46E9-AB77-CE801BDC4677}">
      <text>
        <r>
          <rPr>
            <b/>
            <sz val="10"/>
            <color indexed="81"/>
            <rFont val="Tahoma"/>
            <family val="2"/>
          </rPr>
          <t>Colabr. Maria J.C:</t>
        </r>
        <r>
          <rPr>
            <sz val="10"/>
            <color indexed="81"/>
            <rFont val="Tahoma"/>
            <family val="2"/>
          </rPr>
          <t xml:space="preserve">
MARIBEL GUACHAMIN JUNTO CON ERICK CARRERA</t>
        </r>
      </text>
    </comment>
    <comment ref="D41" authorId="3" shapeId="0" xr:uid="{39A8B098-2F68-4BA4-B98C-994AEBAC1F40}">
      <text>
        <r>
          <rPr>
            <sz val="11"/>
            <color theme="1"/>
            <rFont val="Calibri"/>
            <family val="2"/>
            <scheme val="minor"/>
          </rPr>
          <t>María José Carcelén:
Cuando amerite</t>
        </r>
      </text>
    </comment>
    <comment ref="F43" authorId="2" shapeId="0" xr:uid="{DAB31A59-1695-4AE6-B1E3-5B49872347F2}">
      <text>
        <r>
          <rPr>
            <b/>
            <sz val="10"/>
            <color indexed="81"/>
            <rFont val="Tahoma"/>
            <family val="2"/>
          </rPr>
          <t>Colabr. Maria J.C:</t>
        </r>
        <r>
          <rPr>
            <sz val="10"/>
            <color indexed="81"/>
            <rFont val="Tahoma"/>
            <family val="2"/>
          </rPr>
          <t xml:space="preserve">
DÍA DE REYES</t>
        </r>
      </text>
    </comment>
    <comment ref="D61" authorId="1" shapeId="0" xr:uid="{3A94EAE2-F81F-4BD8-9E7F-8AFEC84666D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ESCRIBIR EN REGISTROS DE CHARLAS
</t>
        </r>
      </text>
    </comment>
    <comment ref="D65" authorId="3" shapeId="0" xr:uid="{A26D7EFA-474E-421D-8E21-9CDE0438D26C}">
      <text>
        <r>
          <rPr>
            <sz val="11"/>
            <color theme="1"/>
            <rFont val="Calibri"/>
            <family val="2"/>
            <scheme val="minor"/>
          </rPr>
          <t>María José Carcelén:
DE SER NECESARIO</t>
        </r>
      </text>
    </comment>
    <comment ref="D136" authorId="3" shapeId="0" xr:uid="{9386AC70-CF18-4D9C-9717-C130B0DB13CF}">
      <text>
        <r>
          <rPr>
            <sz val="11"/>
            <color theme="1"/>
            <rFont val="Calibri"/>
            <family val="2"/>
            <scheme val="minor"/>
          </rPr>
          <t xml:space="preserve">María José Carcelén:
DE ACUAERDO A LA </t>
        </r>
      </text>
    </comment>
    <comment ref="D149" authorId="1" shapeId="0" xr:uid="{6D5E5526-66F7-4A39-BC49-2B3D34A44FA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ESCRIBIR EN REGISTROS DE CHARLAS
</t>
        </r>
      </text>
    </comment>
    <comment ref="D200" authorId="3" shapeId="0" xr:uid="{D5DD6FA0-FD53-4E8C-9381-2B9170AEB454}">
      <text>
        <r>
          <rPr>
            <sz val="11"/>
            <color theme="1"/>
            <rFont val="Calibri"/>
            <family val="2"/>
            <scheme val="minor"/>
          </rPr>
          <t>María José Carcelén:
DE ACUERDO A LA NECESIDAD</t>
        </r>
      </text>
    </comment>
    <comment ref="D242" authorId="3" shapeId="0" xr:uid="{60524ED4-E86D-46F6-9A2C-A4DBE13DA94F}">
      <text>
        <r>
          <rPr>
            <sz val="11"/>
            <color theme="1"/>
            <rFont val="Calibri"/>
            <family val="2"/>
            <scheme val="minor"/>
          </rPr>
          <t>María José Carcelén:
Segun amerite</t>
        </r>
      </text>
    </comment>
    <comment ref="D287" authorId="2" shapeId="0" xr:uid="{F658DE35-0839-48C2-93BB-ABA7BC450B54}">
      <text>
        <r>
          <rPr>
            <b/>
            <sz val="10"/>
            <color indexed="81"/>
            <rFont val="Tahoma"/>
            <family val="2"/>
          </rPr>
          <t>Colabr. Maria J.C:</t>
        </r>
        <r>
          <rPr>
            <sz val="10"/>
            <color indexed="81"/>
            <rFont val="Tahoma"/>
            <family val="2"/>
          </rPr>
          <t xml:space="preserve">
EN CASO DE AMERITARSE</t>
        </r>
      </text>
    </comment>
    <comment ref="D290" authorId="2" shapeId="0" xr:uid="{A1581292-EFF8-4452-B96D-273EBEDC3B4B}">
      <text>
        <r>
          <rPr>
            <b/>
            <sz val="10"/>
            <color indexed="81"/>
            <rFont val="Tahoma"/>
            <family val="2"/>
          </rPr>
          <t>Colabr. Maria J.C:</t>
        </r>
        <r>
          <rPr>
            <sz val="10"/>
            <color indexed="81"/>
            <rFont val="Tahoma"/>
            <family val="2"/>
          </rPr>
          <t xml:space="preserve">
EN CASO DE NECESITARSE</t>
        </r>
      </text>
    </comment>
    <comment ref="D291" authorId="2" shapeId="0" xr:uid="{8420DFA1-FA96-4364-A04F-E802B33208CA}">
      <text>
        <r>
          <rPr>
            <b/>
            <sz val="10"/>
            <color indexed="81"/>
            <rFont val="Tahoma"/>
            <family val="2"/>
          </rPr>
          <t>Colabr. Maria J.C:</t>
        </r>
        <r>
          <rPr>
            <sz val="10"/>
            <color indexed="81"/>
            <rFont val="Tahoma"/>
            <family val="2"/>
          </rPr>
          <t xml:space="preserve">
EN CASO DE NECESITARSE </t>
        </r>
      </text>
    </comment>
    <comment ref="D301" authorId="3" shapeId="0" xr:uid="{5A45453E-E3E9-468B-B43E-89ADAC7D89CC}">
      <text>
        <r>
          <rPr>
            <sz val="11"/>
            <color theme="1"/>
            <rFont val="Calibri"/>
            <family val="2"/>
            <scheme val="minor"/>
          </rPr>
          <t xml:space="preserve">María José Carcelén:
DE ACUAERDO A LA </t>
        </r>
      </text>
    </comment>
    <comment ref="D308" authorId="3" shapeId="0" xr:uid="{1CE3803D-D312-4D1B-AAD1-A4BD20A2CC6F}">
      <text>
        <r>
          <rPr>
            <sz val="11"/>
            <color theme="1"/>
            <rFont val="Calibri"/>
            <family val="2"/>
            <scheme val="minor"/>
          </rPr>
          <t xml:space="preserve">María José Carcelén:
DE ACUAERDO A LA </t>
        </r>
      </text>
    </comment>
  </commentList>
</comments>
</file>

<file path=xl/sharedStrings.xml><?xml version="1.0" encoding="utf-8"?>
<sst xmlns="http://schemas.openxmlformats.org/spreadsheetml/2006/main" count="661" uniqueCount="368">
  <si>
    <t>EC-HSE-F-55
REV 2
MARZO 22</t>
  </si>
  <si>
    <t>PROGRAMAS</t>
  </si>
  <si>
    <t>RECURSOS</t>
  </si>
  <si>
    <t>OBJETIVOS ASOCIADOS</t>
  </si>
  <si>
    <t>ACTIVIDADES PARA PREVENCIÓN Y/O MITIGACIÓN DEL RIESGO PSICOSOCIAL</t>
  </si>
  <si>
    <t>RESPONSABLE</t>
  </si>
  <si>
    <t>CRONOGRAMA</t>
  </si>
  <si>
    <t>% DE AVANCE</t>
  </si>
  <si>
    <t xml:space="preserve">OBSERVACIONES Y SEGUIMIENTO </t>
  </si>
  <si>
    <t>1 - 7 ENE</t>
  </si>
  <si>
    <t>8 - 14 ENE</t>
  </si>
  <si>
    <t>15 - 21 ENE</t>
  </si>
  <si>
    <t>22 - 28 ENE</t>
  </si>
  <si>
    <t>29 - 31 ENE</t>
  </si>
  <si>
    <t>01 - 04 FEB</t>
  </si>
  <si>
    <t>05 - 11 FEB</t>
  </si>
  <si>
    <t>12 - 18 FEB</t>
  </si>
  <si>
    <t>19 - 25 FEB</t>
  </si>
  <si>
    <t>26 - 29 FEB</t>
  </si>
  <si>
    <t>01 - 03 MAR</t>
  </si>
  <si>
    <t>04 - 10 MAR</t>
  </si>
  <si>
    <t>11- 17 MAR</t>
  </si>
  <si>
    <t>18 - 24 MAR</t>
  </si>
  <si>
    <t>25 - 31 MAR</t>
  </si>
  <si>
    <t>01 - 07 ABR</t>
  </si>
  <si>
    <t>08 - 14 ABR</t>
  </si>
  <si>
    <t>15 - 21 ABR</t>
  </si>
  <si>
    <t>22 - 28 ABR</t>
  </si>
  <si>
    <t>29 - 30 ABR</t>
  </si>
  <si>
    <t>01 - 05 MAY</t>
  </si>
  <si>
    <t>06 - 12 MAY</t>
  </si>
  <si>
    <t>13 - 19 MAY</t>
  </si>
  <si>
    <t>20 - 26 MAY</t>
  </si>
  <si>
    <t>27 - 31 MAY</t>
  </si>
  <si>
    <t>01 - 02 JUN</t>
  </si>
  <si>
    <t>03 - 09 JUN</t>
  </si>
  <si>
    <t>10 - 16 JUN</t>
  </si>
  <si>
    <t>17 - 23 JUN</t>
  </si>
  <si>
    <t>24 - 30 JUN</t>
  </si>
  <si>
    <t>01 - 07 JUL</t>
  </si>
  <si>
    <t>08 - 14 JUL</t>
  </si>
  <si>
    <t>15 - 21 JUL</t>
  </si>
  <si>
    <t>22 - 28 JUL</t>
  </si>
  <si>
    <t>29 - 31 JUL</t>
  </si>
  <si>
    <t>01 - 04 AGO</t>
  </si>
  <si>
    <t>05 - 11 AGO</t>
  </si>
  <si>
    <t>12 - 18 AGO</t>
  </si>
  <si>
    <t>19 - 25 AGO</t>
  </si>
  <si>
    <t>26 - 31 AGO</t>
  </si>
  <si>
    <t>02 - 08 SEP</t>
  </si>
  <si>
    <t>09 - 15 SEP</t>
  </si>
  <si>
    <t>16 - 22 SEP</t>
  </si>
  <si>
    <t>23 - 30 SEP</t>
  </si>
  <si>
    <t>01 - 06 OCT</t>
  </si>
  <si>
    <t>07 - 13 OCT</t>
  </si>
  <si>
    <t>14 - 20 OCT</t>
  </si>
  <si>
    <t>21 - 27 OCT</t>
  </si>
  <si>
    <t>28 - 31 OCT</t>
  </si>
  <si>
    <t>01 - 03 NOV</t>
  </si>
  <si>
    <t>04 - 10 NOV</t>
  </si>
  <si>
    <t>11 - 17 NOV</t>
  </si>
  <si>
    <t>18 - 24 NOV</t>
  </si>
  <si>
    <t>25 - 30 NOV</t>
  </si>
  <si>
    <t>02 - 08 DIC</t>
  </si>
  <si>
    <t>09 - 15 DIC</t>
  </si>
  <si>
    <t>16 - 22 DIC</t>
  </si>
  <si>
    <t>23 - 31 DIC</t>
  </si>
  <si>
    <t>6.1.3 Determinación de los requisitos legales y otros requisitos</t>
  </si>
  <si>
    <t>Administrativos</t>
  </si>
  <si>
    <t>Disminuir la ocurrencia de Accidentes en seguridad y ambiente</t>
  </si>
  <si>
    <t>Revisión y actualización de la Matriz Legal en Seguridad y ambiente</t>
  </si>
  <si>
    <t>Evaluación de cumplimiento legal en seguridad y ambiente</t>
  </si>
  <si>
    <t>Actualización de información relacionada a requerimientos contractuales ambientales - Seguridad</t>
  </si>
  <si>
    <t xml:space="preserve">Actualización de información relacionada a requerimientos PMA </t>
  </si>
  <si>
    <t xml:space="preserve">Maria Jose Carcelen </t>
  </si>
  <si>
    <t>Divulgación del informe de cumplimiento legal en seguridad y ambiente
a todas las partes interesadas</t>
  </si>
  <si>
    <t>Actualización de comités de seguridad de proyecto en el SUT - comité Principal a sede Central</t>
  </si>
  <si>
    <t>Katty Conforme</t>
  </si>
  <si>
    <t>Reunión de comité de seguridad</t>
  </si>
  <si>
    <t xml:space="preserve">Katty Conforme </t>
  </si>
  <si>
    <t>P</t>
  </si>
  <si>
    <t>Reunión de comité de ambiente</t>
  </si>
  <si>
    <t>Información al CÓMITE sobre las mediciones de higiene, incidentes y casi incidentes en seguridad y ambiente</t>
  </si>
  <si>
    <t>Reunión de comité de seguridad sobre cumplimiento de objetivos e indicadores</t>
  </si>
  <si>
    <t>Socialización de informes de auditorias internas ISO 14001 - ISO 45001 a las partes interesadas</t>
  </si>
  <si>
    <t>Sociailización de informe de revisión por dirección a comité de seguridad</t>
  </si>
  <si>
    <t>Socialización de informe de cumplimiento legal - Análisis de causa y acciones correctivas al comité de seguridad y ambiente</t>
  </si>
  <si>
    <t>Programación y desarrollo de Inspecciones por comité</t>
  </si>
  <si>
    <t>Tabulación y seguimiento de hallazgos de comité de seguridad y ambiente</t>
  </si>
  <si>
    <r>
      <rPr>
        <b/>
        <sz val="14"/>
        <color theme="1"/>
        <rFont val="Arial Narrow"/>
        <family val="2"/>
      </rPr>
      <t>4. CONTEXTO DE LA ORGANIZACIÓN</t>
    </r>
    <r>
      <rPr>
        <sz val="14"/>
        <color theme="1"/>
        <rFont val="Arial Narrow"/>
        <family val="2"/>
      </rPr>
      <t xml:space="preserve">
4.1 - 4.2 Comprensión de la organización, contexto, comprensión de necesidades y expectativas de partes interesadas
4.3 Determinación del alcance del sistema
4.4 Sistema de gestión</t>
    </r>
  </si>
  <si>
    <t>Administrativos, humanos y financieros</t>
  </si>
  <si>
    <t>Definición de Contexto, riesgo, oportunidades cuestiones internas y externas (seguridad y ambiente) con líderes y sublideres de proceso - Reunión - Hotel República - EC - HSE-MP - 01</t>
  </si>
  <si>
    <t xml:space="preserve">Líderes y Sublíderes de procesos </t>
  </si>
  <si>
    <t>Revisión del alcance al manual del sistema de gestión</t>
  </si>
  <si>
    <t>Definición de Matriz FODA organización por parte de líderes de proceso  - EC - HSE-MP - 01</t>
  </si>
  <si>
    <t>Definición de cuestiones externas e internas - RIESGOS - OPORTUNIDADES a partir de los resultados de encuestas de satisfacción de cliente  - EC - HSE-MP - 01</t>
  </si>
  <si>
    <t>Definición de cuestiones externas e internas - Necesidades y expectativas - RIESGOS - OPORTUNIDADES a partir de los resultados de clima laboral</t>
  </si>
  <si>
    <t>Valoración de riesgo y oportunidad en Seguridad y ambiente (Formato/Corporativo)  - EC - HSE-MP - 01</t>
  </si>
  <si>
    <t>5.2 Política del sistema integrado de gestión</t>
  </si>
  <si>
    <t xml:space="preserve"> Auditoria interna por númerales ISO 14001 - ISO 45001 (auditores internos Sede Central y proyectos)</t>
  </si>
  <si>
    <t>Auditoria interna por númerales ISO 14001 - ISO 45001 (auditores internos Sede Central y proyectos)</t>
  </si>
  <si>
    <t>Reuniones Corporativas HSE grupales</t>
  </si>
  <si>
    <t>Equipo HSE</t>
  </si>
  <si>
    <t>Seguimiento de desempeño HSE</t>
  </si>
  <si>
    <t xml:space="preserve">Seguimiento de planes de acción por proceso - Estructura ISO </t>
  </si>
  <si>
    <t xml:space="preserve">Realización de encuestas de peligros en puestos de trabajo </t>
  </si>
  <si>
    <t>Jornada de Esparcimiento/ Lúdicas/Actividades/Lúdicas/SEDE CENTRAL/Aerobicos</t>
  </si>
  <si>
    <t>E</t>
  </si>
  <si>
    <t>Charlas diarias - Pausas activas - Calistenia</t>
  </si>
  <si>
    <t>Personal KDE</t>
  </si>
  <si>
    <t>Elección de empleado seguro</t>
  </si>
  <si>
    <t>Artículo HSE de Boletín informativo</t>
  </si>
  <si>
    <t>Johanna Guzman</t>
  </si>
  <si>
    <t>Desarrollo y seguimiento de tarjetas de reporte Actos - casi incidente y condiciones inseguras en seguridad y ambiente</t>
  </si>
  <si>
    <t xml:space="preserve">Neffer Solorzano </t>
  </si>
  <si>
    <t>Divulgación de políticas corporativas                                                                                          "NO TRABAJO INSEGURO"
"DISPOSITIVOS DE SEGURIDAD"
"NO CAMBIO DE PRESIONES HIDRAULICAS"
"SISTEMA INEGRADO DE GESTIÓN"
"NO DISCRIMINACIÓN, ACOSO Y VIOLENCIA"                                                                     "CONFLICTO DE INTERESES"                                                                                                          "SEGURIDAD VIAL"                                                                                                                                 "NO ALCOHOL TABACO Y FARMACODEPENDENCIA"                                                    "VENTA DE CAMIONETAS"                                                                                        "RELACIONAMIENTO COMUNITARIO"</t>
  </si>
  <si>
    <t>Desarrollo de Inspección Gerenciales por parte de lideres y sublideres de procesos</t>
  </si>
  <si>
    <t>Inspección - Observación de trabajo seguro - por parte de lideres y sublideres de procesos</t>
  </si>
  <si>
    <t>Participación activa en los procesos de investigación de incidentes</t>
  </si>
  <si>
    <t>Socialización de resultados - Piramides de Seguridad por parte de supervisor de operaciones</t>
  </si>
  <si>
    <t>Roberto Rojas | Karla Delgado</t>
  </si>
  <si>
    <t>Desarrollo de Programa de bienestar TALENTO HUMANO</t>
  </si>
  <si>
    <t>Área de Talento Humano</t>
  </si>
  <si>
    <t>Implementación de campañas corporativas u organizacionales"</t>
  </si>
  <si>
    <t>HSE | TH</t>
  </si>
  <si>
    <t>Seguimiento - Evaluación - Indicadores de cumplimiento corporativo</t>
  </si>
  <si>
    <t>Revisión por alta dirección</t>
  </si>
  <si>
    <t>Revisión y divulgación la política del sistema integrado de gestión en seguridad, salud ocupacional y medio ambiente</t>
  </si>
  <si>
    <t>Divulgación de políticas corporativas "NO TRABAJO INSEGURO"</t>
  </si>
  <si>
    <t>Socialización de política corporativa de no cambio de presiones hidráulicas</t>
  </si>
  <si>
    <t>Socialización de política de no alcohol y drogas</t>
  </si>
  <si>
    <t xml:space="preserve">Socialización de política corporativa de dispositivos de seguridad </t>
  </si>
  <si>
    <t>Socializaión de política de no acoso laboral y violencia</t>
  </si>
  <si>
    <t>5.4 Consulta y participación de los trabajadores</t>
  </si>
  <si>
    <t xml:space="preserve"> socialización matriz de responsabilidades en seguridad y ambiente</t>
  </si>
  <si>
    <t>Talento Humano</t>
  </si>
  <si>
    <t>Inducción/General/HSE/TH
Socialización, entrega y recepción de matriz de roles y repsonsabilidades a trabajadores de todos los niveles de la organización</t>
  </si>
  <si>
    <t xml:space="preserve"> Revisión corporativa de TH de matriz de roles y reponsabilidades</t>
  </si>
  <si>
    <t>Revisión de matriz de comunicaciones internas y externas con inclusión de criterios ambientales</t>
  </si>
  <si>
    <t xml:space="preserve">DESARROLLO DEL PROGRAMA DE FORMACIÓN - Participación Expositores de todas las áreas </t>
  </si>
  <si>
    <t>Jornada de Esparcimiento/ Lúdicas/Actividades/Lúdicas/SEDE CENTRAL</t>
  </si>
  <si>
    <t>Elección de empleado seguro HSE y participativo TH</t>
  </si>
  <si>
    <t>Boletín Informativo</t>
  </si>
  <si>
    <t>Desarrollo y seguimiento de tarjetas de reporte</t>
  </si>
  <si>
    <t>Participación activa en los procesos de investigación de incidentes por parte de supervisión, comité de seguridad y gerencia de operaciones</t>
  </si>
  <si>
    <t>Revisión de Procedimiento de bienestar y comunicación</t>
  </si>
  <si>
    <t>Estrcuturación de estratégia de buzón de quejas y sugerencias</t>
  </si>
  <si>
    <t>Programación y desarrollo de las inspecciones por parte de los miembros del comité de seguridad</t>
  </si>
  <si>
    <t>Socialización de informes de auditorias internas ISO 14001 - ISO 45001</t>
  </si>
  <si>
    <t>Aplicativo/PQRS/Empresas/Cliente</t>
  </si>
  <si>
    <t>Desarrollo de encuestas de satisfacción del Cliente</t>
  </si>
  <si>
    <t>Desarrollo de Estratégia de medición de clima laboral</t>
  </si>
  <si>
    <t xml:space="preserve">Definición de planes de acción por resultados obtenidos de clima laboral con grupos focales de trabajadores de niveles de la organización </t>
  </si>
  <si>
    <t>Socialización de resultados de encuesta de clima laboral</t>
  </si>
  <si>
    <t>6. 1 PLANIFICACIÓN - ACCIONES PARA ABORDAR RIESGOS Y OPORTUNIDADES 6.1.2.1 Identificación de peligros y evaluación de riesgos y oportunidades
6.1.2.2 - 6.1.2.3 - 6.1.4 Evaluación de los riesgos para la SIG, otros riesgos para el sistema de gestión, oportunidades para el SIG y planificación de acciones</t>
  </si>
  <si>
    <t>Definición de Contexto, riesgo, oportunidades cuestiones internas y externas (seguridad y ambiente) con líderes y sublideres de proceso - Reunión - Hotel República</t>
  </si>
  <si>
    <t>Definición de planes de acción por proceso proceso con base en los riesgos organizacionales en ambiente y seguridad  - EC - HSE-MP - 01</t>
  </si>
  <si>
    <t>Seguimiento de planes de proceso base en los riesgos organizacionales en ambiente y seguridad - EC - HSE-MP - 01</t>
  </si>
  <si>
    <t>DISEÑO Y SEGUIMIENTO DE PLAN DE TRABAJO ONE DRIVE</t>
  </si>
  <si>
    <t>Reuniones y seguimiento HSE grupal con equipo de trabajo KDE</t>
  </si>
  <si>
    <t xml:space="preserve">Revisión y actualización de la Matriz de peligros y cuantificación de riesgos - Sede </t>
  </si>
  <si>
    <t xml:space="preserve">Actualización de matriz de aspectos e impactos ambientales </t>
  </si>
  <si>
    <t>Análisis y caracterización de ciclos de vida de productos</t>
  </si>
  <si>
    <t xml:space="preserve">Enviar correos de concientización ambiental, publicar en carteleras para el personal operativo. </t>
  </si>
  <si>
    <t xml:space="preserve">Gestión: Revisión y actualización de hojas de seguridad </t>
  </si>
  <si>
    <t xml:space="preserve">Gestión: Etiquetado de sustancias químicas bajo SISTEMA GLOBAL ARMONIZADO </t>
  </si>
  <si>
    <t>Declaración anual de desechos peligrosos</t>
  </si>
  <si>
    <t xml:space="preserve">Campaña de recolecion de materiales para reutilizar papel / SEDE CENTRAL / BOTELLAS / TAPAS </t>
  </si>
  <si>
    <t>Actualización de cronograma de charlas de seguridad (estándarizados para todos los centros de trabajo) (RQSV)</t>
  </si>
  <si>
    <t>Desarrollo de campañas corporativas u organizacionales</t>
  </si>
  <si>
    <t>Revisión de Mapa de procesos</t>
  </si>
  <si>
    <t>Revisión al manual del sistema integrado de gestión</t>
  </si>
  <si>
    <t>Caracterización - Interacción de procesos - Elementos de entrada - Salida</t>
  </si>
  <si>
    <t>EJECUCIÓN Y/O SEGUIMIENTO  DE PLAN DE TRABAJO DE MANTENIMIENTO PARA RIESGOS ORGANIZACIONALES</t>
  </si>
  <si>
    <t>Ejecución de programa de mantenimiento preventivo</t>
  </si>
  <si>
    <t>DESARROLLO DE PLAN DE TRABAJO DE OPERACIONES PARA RIESGOS ORGANIZACIONALES</t>
  </si>
  <si>
    <t>DESARROLLO DE PLAN DE TRABAJO DE LOGÍSTICA PARA RIESGOS ORGANIZACIONALES</t>
  </si>
  <si>
    <t>DESARROLLO DE PLAN DE TRABAJO TALENTO HUMANO PARA RIESGOS ORGANIZACIONALES</t>
  </si>
  <si>
    <t>DESARROLLO DE PLAN DE TRABAJO  HSE (EC-HSE-F-55) Para Riesgos organizacionales</t>
  </si>
  <si>
    <t>PROGRAMA DE VIGILANCIA Y/O PLANES DE ACCION DE RIESGO PSICOSOCIAL</t>
  </si>
  <si>
    <t>Ejecución de cuestionario de riesgo psicosocial en espacios laborales</t>
  </si>
  <si>
    <t>Reunión de seguimiento de actividades conjuntas TH - HSE (Programa Psicosocial - Alcohol drogas - lactancia materna - VIH)</t>
  </si>
  <si>
    <t>Seguimiento - Gestión Centro Lactario</t>
  </si>
  <si>
    <t xml:space="preserve">PROGRAMA DE VIGILANCIA Y/O PLANES DE ACCION DE PREVENCIÓN INTEGRAL AL USO Y CONSUMO DE DROGAS EN LOS ESPACIOS LABORALES PÚBLICOS Y PRIVADOS </t>
  </si>
  <si>
    <t>Programa de Gestión Ambiental</t>
  </si>
  <si>
    <t>Programa de gestión de residuos</t>
  </si>
  <si>
    <t>Ejecución y seguimiento de la metodologia de gestión epidemiológica en salud y medicina preventiva</t>
  </si>
  <si>
    <t>Seguimiento de examenes medicos ocupacionales de: ingreso, seguimiento y salida</t>
  </si>
  <si>
    <t xml:space="preserve">Seguimiento de esquemas de inmunizaciones </t>
  </si>
  <si>
    <t>Programación y/o seguimiento de certificados de aptitud laboral</t>
  </si>
  <si>
    <t>Seguimiento de certificados post / ocupacionales</t>
  </si>
  <si>
    <t xml:space="preserve">Gestión de casos medicos ocupacionales y de origen común </t>
  </si>
  <si>
    <t>Kardex/Morbilidad diaria</t>
  </si>
  <si>
    <t xml:space="preserve">Visita proyectos por medico ocupacional KDE </t>
  </si>
  <si>
    <t xml:space="preserve">Gestión de flujograma COVID-19: programación de pruebas COVID-19  </t>
  </si>
  <si>
    <t>Gestión de proveedores de salud (exámenes - inmunizaciones) - Proformas - Pagos</t>
  </si>
  <si>
    <t>Desarrollo de programa de entorno ideal en Sede central</t>
  </si>
  <si>
    <t>Estructuración y seguimeinto de matriz de jornadas laborales de equipo HSE</t>
  </si>
  <si>
    <t>Envio de informe ambiental de cumpliento al SUIA de nuevo centro de operación sede Macas (lavado - Pintura - soldaura - mecánica)</t>
  </si>
  <si>
    <t>Gestión de aguas lluvias - Sede Macas</t>
  </si>
  <si>
    <t>6.2 OBJETIVOS DEL SISTEMA Y PLANIFICACIÓN PARA LOGRARLOS
6.2.1 Objetivos del sistema
6.2.2 Planificación para lograr los objetivos del sistema</t>
  </si>
  <si>
    <t>Revisión y ajuste de la visión de la organización</t>
  </si>
  <si>
    <t>Replanteamiento de los obejtivos estratégicos KDE con base en el alcance de la visión organizacional</t>
  </si>
  <si>
    <t>Revisión corporativa de los objetivos en seguridad, salud y ambiente de todas las filiales</t>
  </si>
  <si>
    <t>Ajuste de objetivos e indicadores en seguridad y ambiente para la filial de Ecuador</t>
  </si>
  <si>
    <t>Actualización de cumplimiento de indicadores en el sistema RHOMB en Seguridad: FRECUENCIA Y SEVERIDAD</t>
  </si>
  <si>
    <t>Actualizaciónn de cumplimiento de indicadores: PGA-PGR, Energía, Agua, Disposición de Secadores de Mano y medios digítales para la reducción del papel</t>
  </si>
  <si>
    <t>Desarrollo de informe mensual corporativo en seguridad y ambiente</t>
  </si>
  <si>
    <t>Análisis de causa (5 por qué) por el no cumplimiento de objetivos - con base en el seguimiento de indicadores de gestión - en la revisión por dirección (en caso de ameritar)</t>
  </si>
  <si>
    <t>Socialización del Monthly report corporativo a trabajadores de todas las filiales</t>
  </si>
  <si>
    <t>Seguimiento de actividades de huella de carbono</t>
  </si>
  <si>
    <t>Cadena de suministro de EPP - Ropa de trabajo Requerimiento - Envío - Inventario - control de facturas</t>
  </si>
  <si>
    <t>Gestión de pago - Proveedores de Salud - Pruebas COVID - Exámenes clínicos</t>
  </si>
  <si>
    <t>Envío de presupuesto de gerencia HSE a Gerencias adiministrativa y financiera</t>
  </si>
  <si>
    <t>Análisis y ajuste de presupuesto HSE por parte de gerencia administrativa</t>
  </si>
  <si>
    <t>Aprobación de presupuesto HSE por parte de gerencia general</t>
  </si>
  <si>
    <t>7.2 Competencia</t>
  </si>
  <si>
    <t>Administrativo</t>
  </si>
  <si>
    <t>Revisión - Ajuste de programa de formación - Inclusión de criterios de formación externa</t>
  </si>
  <si>
    <t xml:space="preserve">DESARROLLO DEL PROGRAMA DE FORMACIÓN KDE - Participación Expositores de todas las áreas </t>
  </si>
  <si>
    <t>Segumiento a la socialización matriz de responsabilidades en seguridad y ambiente</t>
  </si>
  <si>
    <t>Indcucción/General/HSE/TH 2023
Socialización, entrega y recepción de matriz de roles y repsonsabilidades a trabajadores de todos los niveles de la organización</t>
  </si>
  <si>
    <t>Desarrollo de camapañas corporativas u organizacionales</t>
  </si>
  <si>
    <t>Desarrollo de plan de entrenamiento al perfil de cargo (teórico - Práctico)</t>
  </si>
  <si>
    <t>Ejecución del ciclo de acción formativa sede central y proyectos</t>
  </si>
  <si>
    <t>Capacitación externa complementaria al perfil</t>
  </si>
  <si>
    <t>7.3 Toma de conciencia</t>
  </si>
  <si>
    <t>Administrativo y humano</t>
  </si>
  <si>
    <t xml:space="preserve">Aplicación y evaluación del procedimiento de desempeño (criterios en seguridad y ambiente) </t>
  </si>
  <si>
    <t>Generación de planes de acción con base en las evaluaciones de desempeño por perfiles de cargo</t>
  </si>
  <si>
    <r>
      <t xml:space="preserve">APLICACIÓN DE ESCALA DE SANCIONES DISCIPLINARIAS CON BASE EN EL PROCEDIEMIENTO DE RELACIONES LABORALES </t>
    </r>
    <r>
      <rPr>
        <b/>
        <sz val="12"/>
        <color theme="1"/>
        <rFont val="Arial Narrow"/>
        <family val="2"/>
      </rPr>
      <t>(De requerirse)</t>
    </r>
  </si>
  <si>
    <t>Revisión y actualización de la Matriz de peligros y cuantificación de riesgos - Sede y proyectos</t>
  </si>
  <si>
    <t>7.4 COMUNICACIÓN 
7.4.1 Generalidades 
7.4.2 Comunicación Interna 
7.4.3 Comunicación Externa</t>
  </si>
  <si>
    <t>Administrativo, humano y financiero</t>
  </si>
  <si>
    <t>Revisión de procedimiento de bienestar y comunicación</t>
  </si>
  <si>
    <t>APLICACIÓN DE ESCALA DE SANCIONES DISCIPLINARIAS CON BASE EN EL PROCEDIEMIENTO DE RELACIONES LABORALES (De requerirse)</t>
  </si>
  <si>
    <t>Seguimiento a la socialización matriz de responsabilidades en seguridad y ambiente</t>
  </si>
  <si>
    <t>7.5 INFORMACIÓN DOCUMENTADA 
7.5.1 Generalidades 
7.5.2 Creación y actualización
7.5.3 Control de la información documentada 
7.4.3 Comunicación Externa</t>
  </si>
  <si>
    <t>Administrativo, dígital y financiero</t>
  </si>
  <si>
    <t xml:space="preserve">Revisión y actualización de los procedimientos operativos </t>
  </si>
  <si>
    <t>Ajuste del manual de perforación con todos los criterios de seguridad y ambiente (Cohesión de todas la metodología operativas del proceso operativo)</t>
  </si>
  <si>
    <t>Revisión al manual del sistema integrado de gestión - Revisión de la metodología gestión de información documentada</t>
  </si>
  <si>
    <t>Estructuración de plan de trabajo ONE DRIVE - carga de información: Procedimientos HSE, operativos, logísticos y demás procesos</t>
  </si>
  <si>
    <t>Estructuración de documentación del proceso financiero</t>
  </si>
  <si>
    <t>Generación de instructivos - procedimientos logísticos complementarios - solicitud de materiales - compras</t>
  </si>
  <si>
    <t>8 OPERACIÓN
8.1 Planificación y control operacional 
8.1.1 Generalidades
8.1.2 Eliminar peligros y riesgos para el sistema 
7.5.2 Creación y actualización
7.5.3 Control de la información documentada 
7.4.3 Comunicación Externa</t>
  </si>
  <si>
    <t>Estrcuturación de plan de trabajo HSE - Reestructuración de Sede Macas - Control operacional - Seguridad y ambiente</t>
  </si>
  <si>
    <t>Implementación o seguimiento del sistema de tarjetas y candados de bloqueo en sede central y proyectos</t>
  </si>
  <si>
    <t>Inspeccion kit de derrames</t>
  </si>
  <si>
    <t xml:space="preserve">Inspeccion de botiquin de primeros auxilios </t>
  </si>
  <si>
    <t>Inspeccion elementos de protección personal EPP</t>
  </si>
  <si>
    <t>Inspeccion de herramientas</t>
  </si>
  <si>
    <t>Inspeccion de mantenimeinto de instalaciones</t>
  </si>
  <si>
    <t>Inspección de señalizaciones</t>
  </si>
  <si>
    <t>Inspeccion de extintores</t>
  </si>
  <si>
    <t>Inspección de Sustancias Químicas</t>
  </si>
  <si>
    <t>Inspección de preparación y manipulación de alimentos</t>
  </si>
  <si>
    <t>Seguimiento de planes de acción F-72 Sede Central y proyectos</t>
  </si>
  <si>
    <t>Inspección de plataforma de perforación en proyectos</t>
  </si>
  <si>
    <t>Inspección de dispositivos de seguridad y ambiente en proyectos</t>
  </si>
  <si>
    <t>Inpección de área de lavado y pintura en Taller - Trampa de grasa</t>
  </si>
  <si>
    <t>Desarrollo de charlas de seguridad (estándarizados para todos los centros de trabajo) (RQSV)</t>
  </si>
  <si>
    <t>Revisión AST Administrativo - operativo Permisos de trabajo en Caliente - Inspección Pulidora -Soldaura sede Central</t>
  </si>
  <si>
    <t>Revisión/Salida/Máquinas/Taller/Sede/Central</t>
  </si>
  <si>
    <t>Socialización de gestiones del cambio a partes interesadas (comité seguridad y ambiente)</t>
  </si>
  <si>
    <t>Sociailización de gestiones del cambio realizadas a comité corporativo</t>
  </si>
  <si>
    <t>Verificación de inscripcion de contratistas y proveedores bajo criterios de seguridad y ambiente</t>
  </si>
  <si>
    <t>Solicitud de documentación a proveedores y contratistas bajo criterios de seguridad y ambiente</t>
  </si>
  <si>
    <t>Evaluación a proveedores y contratistas bajo criterios de seguridad y ambiente</t>
  </si>
  <si>
    <t>Socialización de Políticas en seguridad y ambiente a contratistas y proveedores</t>
  </si>
  <si>
    <t xml:space="preserve">Socialización de plan de emergencias de Sede a contratistas y proveedores </t>
  </si>
  <si>
    <t>Seguimiento a proveedor que dispone RESPEL a traves de las licencias y permisos ambientales, según el residuo dispuesto.</t>
  </si>
  <si>
    <t>Soclictud de revisión y actualización de hojas de seguridad bajo criterio de biodegrabilidad y amigabilidad de ambiente y enfermedad toxicológica</t>
  </si>
  <si>
    <t>Solicitud de permiso de vertimientos a proveedores de lavado de automotores de KDE</t>
  </si>
  <si>
    <t>Soclictud de Licencia de generadores de RESPEL proveedores de mantenimeinto de vehículos</t>
  </si>
  <si>
    <t>Seguimeinto de permiso de maderas a proveedores de polines</t>
  </si>
  <si>
    <t>8.2 Preparación y respuesta ante emergencias</t>
  </si>
  <si>
    <t>Administrativo, humano, digital y financiero</t>
  </si>
  <si>
    <t>Revisión  de rutas de evacuacion y puntos de encuentro</t>
  </si>
  <si>
    <t>Implementación  y seguimiento de detectores de tormenta</t>
  </si>
  <si>
    <t>Implementación y seguimiento de sueros antiófidicos</t>
  </si>
  <si>
    <t>Gestión - Trámite LUAE para sede central</t>
  </si>
  <si>
    <t xml:space="preserve">Entrenamiento de la  brigada de emergencia </t>
  </si>
  <si>
    <t>Caracterización - inventarios de alcoholímetros - detector tormentas  - Botiquines  en frentes de trabajo</t>
  </si>
  <si>
    <t>Revisión de plan de emergencias con control de emergencias ambientales</t>
  </si>
  <si>
    <t>Planificación de simulacro ambiente y Seguridad en Sede Central y Proyectos</t>
  </si>
  <si>
    <t>Desarrollo de simulacro ambiente en sede central y proyectos</t>
  </si>
  <si>
    <t>Socialización de resultados y planes de acción de informe de simulacros en ambiente a trabajadores, comité y cliente</t>
  </si>
  <si>
    <t>PRIMEROS AUXILIOS
* Capacitación emergencias medicas.
* Capacitación manejo de heridas.
* Capacitación camillaje.
* Capacitación inmovilización.</t>
  </si>
  <si>
    <t xml:space="preserve">Actualización y Divulgación del MEDEVAC.
</t>
  </si>
  <si>
    <t>Charla de seguridad sobre uso de Botiquin.</t>
  </si>
  <si>
    <t>Capacitación de Riesgo Biologico (Manejo de Riesgo Ofidico-Ponzoñoso)</t>
  </si>
  <si>
    <t>Revisión  del  Plan de Emergencias en seguridad y salud</t>
  </si>
  <si>
    <t>Inducción/General/HSE/TH
Socialización de plan de emergencias y MEDEVAC 2023 a trabajadores de todos los niveles de la organización</t>
  </si>
  <si>
    <t>Mantenimiento y recarga de extintores</t>
  </si>
  <si>
    <t>Caracterización  del  Plan de Emergencias Médicas - Rutas - Distancias y tiempos de Evacuación en sede central y proyectos</t>
  </si>
  <si>
    <t>Registro de firmas de conformación de brigadas integrales</t>
  </si>
  <si>
    <t>Registro firma de perfil de brigadista en sede central y proyectos</t>
  </si>
  <si>
    <t>9. EVALUACIÓN DEL DESEMPEÑO
9.1 Seguimiento, medición, análisis y evaluación del desempeño
9.1.1 Generalidades</t>
  </si>
  <si>
    <t>Certificado - Instructivo de Pruebas Whipcheck</t>
  </si>
  <si>
    <t>Certificación de cable de tubo interno  y IRON HORSE)</t>
  </si>
  <si>
    <t>Certificados de calibración de ganchos de pluma (taller mantenimiento)</t>
  </si>
  <si>
    <t>Revisión y calibración de alcoholimetros</t>
  </si>
  <si>
    <t xml:space="preserve"> Estudios de puesto de trabajo / Ergonomía (Área administrativa/Sede/Central)</t>
  </si>
  <si>
    <t>Medición Ruido en Seguridad (Taladro de perforación y Taller principal)</t>
  </si>
  <si>
    <t>Medición de gases en Taller</t>
  </si>
  <si>
    <t>Medición de iluminación (campamento - áreas administrativas de proyectos)</t>
  </si>
  <si>
    <t>Diligenciamiento y seguimiento de aplicativo ambiental de medición y seguimeinto</t>
  </si>
  <si>
    <t>Análisis de agua, sedimentos y lodos aleatorios de proyectos</t>
  </si>
  <si>
    <t>Certificados de agua de consumo</t>
  </si>
  <si>
    <t>Medición y cálculo indicadores (Consumo de Agua, energia, residuos RERE, RESPEL, RECO, Combustible vehículos, combustible taladros ) en aplicativo de excel y RHOMB</t>
  </si>
  <si>
    <t>Medición y cálculo indicadores (Frecuencia y severidad ) en informe corporativo y RHOMB</t>
  </si>
  <si>
    <t xml:space="preserve">Revisión de la información subida en el RHOMB en los centros de trabajo </t>
  </si>
  <si>
    <t>Mediciones Ambientales (Efluentes, ruido y emisiones) En sede Central y proyectos</t>
  </si>
  <si>
    <t>Implementación de medidas - planes de acción con base en resultados obtenidos en mediciones ambientales y de seguridad</t>
  </si>
  <si>
    <t>Actualizar indicadores SUT Riesgos del trabajo</t>
  </si>
  <si>
    <t>Actualizar indicadores de gestión IESS en seguridad</t>
  </si>
  <si>
    <t>Seguimiento a indicadores - Objetivos de gestión - Rhom - formato indicadores</t>
  </si>
  <si>
    <t>Desarrollo de Informe a Contratistas de proyecto</t>
  </si>
  <si>
    <t>Desarrollo de Informe Corporativo de Canadá de filial</t>
  </si>
  <si>
    <t>Seguimiento de indicadores de Programa de Vigilancia Epidemiologica de Riesgo - Psicosocial</t>
  </si>
  <si>
    <t>Seguimeinto de indicadores Programa de Vigilancia Epidemiologica  - Vigilancia Alcohol y Drogas</t>
  </si>
  <si>
    <t>Seguimiento de indicadores Programa de Gestión Ambiental</t>
  </si>
  <si>
    <t>Seguimiento de indicadores de Programa de gestión de residuos</t>
  </si>
  <si>
    <t>Seguimiento y Reporte de indicadores de prevencion de salud SUT</t>
  </si>
  <si>
    <t>Informe de cumplimiento de plan de manejo ambiental de sede Central</t>
  </si>
  <si>
    <t>Auditoria interna por númerales ISO 14001 - ISO 45001 (auditores internos: Sede Central (Procesos) y proyectos)</t>
  </si>
  <si>
    <t>Socialización de informes de auditorias internas ISO 14001 - ISO 45001 a partes interesadas</t>
  </si>
  <si>
    <t>Programa de auditoría interna entre filiales con base en la norma ISO 45001</t>
  </si>
  <si>
    <t>Desarrollo de planes de auditoría interna - lista de chequeo para el pais elegido en ISO 45001</t>
  </si>
  <si>
    <t>Desarrollo de planes de auditoría interna - Listas de chequeo en ISO 14001</t>
  </si>
  <si>
    <t>Levantamiento de informe de auditoría interna ISO 45001</t>
  </si>
  <si>
    <t>Levantamiento de informe de auditoría interna ISO 14001</t>
  </si>
  <si>
    <t>Análisis de causa de NC de auditoria interna en ISO 45001 - Determinación Acciones correctivas</t>
  </si>
  <si>
    <t>Análisis de causa de NC de auditoria interna en ISO 14001 - Determinación Acciones correctivas</t>
  </si>
  <si>
    <t>Definición de planes de acción de NC de auditoría interna en ISO 45001</t>
  </si>
  <si>
    <t>Definición de planes de acción de NC de auditoría interna en ISO 14001</t>
  </si>
  <si>
    <t>9.3 REVISIÓN POR LA DIRECCIÓN</t>
  </si>
  <si>
    <t>Sociailización de informe de revisión por dirección a comité de seguridad y trabajadores</t>
  </si>
  <si>
    <t>Implementación de planes de acción como elemento de salida de revisión por la dirección</t>
  </si>
  <si>
    <t>Intercambio - Socialización de reportes flash y lecciones aprendidas corporativamente en seguridad y ambiente</t>
  </si>
  <si>
    <t>Investigación y Analisis de causa de incidentes, primeros auxilios y casi incidentes de alto potencial en seguridad y ambiente</t>
  </si>
  <si>
    <t>Seguimiento de los trabajadores que hayan presentado incidentes</t>
  </si>
  <si>
    <t>Atención medica o valoraciones ocupacionales posterior al tratamiento médico de los trabajadores que hayan sufrido incidentes o primeros auxilios</t>
  </si>
  <si>
    <t>Reporte de incidentes en seguridad con tiempo perdido a riesgos del trabajo</t>
  </si>
  <si>
    <t>Seguimiento de reporte y conducta (cita) referenciada por riesgos del trabajo en incidentes con tiempo perdido</t>
  </si>
  <si>
    <t>Generación de reporte preliminar (reporte flash) del evento en seguridad y ambiente</t>
  </si>
  <si>
    <t>Generación de lecciones aprendidas de centro de trabajo del colaborador a los demás proyectos y sede Central</t>
  </si>
  <si>
    <t>Actualización de piramide de accidentalidad de proyectos y sede Central por parte del responsable de la charla diaria (semanalmente)</t>
  </si>
  <si>
    <t>Generación de acciones correctivas - planes de acción - seguimiento a partir del análisis de causa de incidentes y primeros auxilios</t>
  </si>
  <si>
    <t>Definición  y seguimiento de planes de acción de NC de auditoría interna en ISO 45001</t>
  </si>
  <si>
    <t>Definición y seguimiento de planes de acción de NC de auditoría interna en ISO 14001</t>
  </si>
  <si>
    <t>Ingreso de información de actos y condiciones inseguras al sistema RHOMB en cada frente de trabajo</t>
  </si>
  <si>
    <t>10.3 Mejora continua</t>
  </si>
  <si>
    <t>Documentación de las gestiones de cambio realizadas del 2023, por parte de mantenimiento</t>
  </si>
  <si>
    <t xml:space="preserve">CUMPLIMIENTO MENSUAL </t>
  </si>
  <si>
    <t>ACTIVIDADES</t>
  </si>
  <si>
    <t>PROGRAMADAS</t>
  </si>
  <si>
    <t>EJECUTADAS</t>
  </si>
  <si>
    <t>% EJECUCIÓN DEL TOTAL (100%)</t>
  </si>
  <si>
    <t>REPROGRAMADAS</t>
  </si>
  <si>
    <t>NO EJECUTADAS</t>
  </si>
  <si>
    <t>PENDIENTE</t>
  </si>
  <si>
    <t>EJECUTADO</t>
  </si>
  <si>
    <t>R</t>
  </si>
  <si>
    <t>REPROGRAMADO</t>
  </si>
  <si>
    <t>N</t>
  </si>
  <si>
    <t>NO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</si>
</sst>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m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 tint="0.34998626667073579"/>
      <name val="Calibri Light"/>
      <family val="2"/>
      <scheme val="major"/>
    </font>
    <font>
      <b/>
      <sz val="24"/>
      <color theme="1" tint="0.34998626667073579"/>
      <name val="Calibri Light"/>
      <family val="2"/>
      <scheme val="major"/>
    </font>
    <font>
      <sz val="16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4"/>
      <color theme="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rgb="FF000000"/>
      <name val="Arial Narrow"/>
      <family val="2"/>
    </font>
    <font>
      <sz val="14"/>
      <color theme="0"/>
      <name val="Arial Narrow"/>
      <family val="2"/>
    </font>
    <font>
      <b/>
      <sz val="48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48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rgb="FF000000"/>
      <name val="Arial Narrow"/>
      <family val="2"/>
    </font>
    <font>
      <b/>
      <sz val="14"/>
      <color rgb="FFFF6600"/>
      <name val="Arial Narrow"/>
      <family val="2"/>
    </font>
    <font>
      <b/>
      <sz val="14"/>
      <color theme="9" tint="-0.249977111117893"/>
      <name val="Arial Narrow"/>
      <family val="2"/>
    </font>
    <font>
      <b/>
      <sz val="14"/>
      <color theme="7" tint="-0.249977111117893"/>
      <name val="Arial Narrow"/>
      <family val="2"/>
    </font>
    <font>
      <b/>
      <sz val="14"/>
      <color theme="5" tint="-0.499984740745262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8B8B"/>
        <bgColor rgb="FF000000"/>
      </patternFill>
    </fill>
    <fill>
      <patternFill patternType="solid">
        <fgColor rgb="FFF8F8F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/>
      <top/>
      <bottom style="hair">
        <color indexed="64"/>
      </bottom>
      <diagonal/>
    </border>
    <border>
      <left style="thin">
        <color rgb="FFA6A6A6"/>
      </left>
      <right style="thin">
        <color rgb="FFA6A6A6"/>
      </right>
      <top/>
      <bottom style="medium">
        <color rgb="FFD9D9D9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medium">
        <color theme="0" tint="-0.14996795556505021"/>
      </bottom>
      <diagonal/>
    </border>
    <border>
      <left/>
      <right style="thin">
        <color theme="0" tint="-0.14993743705557422"/>
      </right>
      <top/>
      <bottom style="medium">
        <color theme="0" tint="-0.14996795556505021"/>
      </bottom>
      <diagonal/>
    </border>
    <border>
      <left/>
      <right/>
      <top style="thin">
        <color indexed="64"/>
      </top>
      <bottom style="medium">
        <color theme="0" tint="-0.149967955565050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medium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13" fillId="0" borderId="0"/>
  </cellStyleXfs>
  <cellXfs count="83">
    <xf numFmtId="0" fontId="0" fillId="0" borderId="0" xfId="0"/>
    <xf numFmtId="0" fontId="8" fillId="6" borderId="9" xfId="0" applyFont="1" applyFill="1" applyBorder="1" applyAlignment="1">
      <alignment horizontal="center" vertical="center"/>
    </xf>
    <xf numFmtId="16" fontId="9" fillId="3" borderId="10" xfId="0" applyNumberFormat="1" applyFont="1" applyFill="1" applyBorder="1" applyAlignment="1">
      <alignment horizontal="center" vertical="center"/>
    </xf>
    <xf numFmtId="16" fontId="8" fillId="6" borderId="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3"/>
    <xf numFmtId="0" fontId="4" fillId="0" borderId="0" xfId="2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0" xfId="0" applyFont="1"/>
    <xf numFmtId="0" fontId="15" fillId="0" borderId="0" xfId="3" applyFont="1"/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6" fillId="8" borderId="28" xfId="0" applyFont="1" applyFill="1" applyBorder="1" applyAlignment="1">
      <alignment horizontal="center" vertical="center" wrapText="1"/>
    </xf>
    <xf numFmtId="0" fontId="25" fillId="9" borderId="28" xfId="0" applyFont="1" applyFill="1" applyBorder="1" applyAlignment="1">
      <alignment horizontal="center" vertical="center" wrapText="1"/>
    </xf>
    <xf numFmtId="0" fontId="23" fillId="7" borderId="28" xfId="0" applyFont="1" applyFill="1" applyBorder="1" applyAlignment="1">
      <alignment horizontal="center" vertical="center" wrapText="1"/>
    </xf>
    <xf numFmtId="0" fontId="24" fillId="10" borderId="28" xfId="0" applyFont="1" applyFill="1" applyBorder="1" applyAlignment="1">
      <alignment horizontal="center" vertical="center" wrapText="1"/>
    </xf>
    <xf numFmtId="0" fontId="27" fillId="11" borderId="28" xfId="0" applyFont="1" applyFill="1" applyBorder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textRotation="90" wrapText="1"/>
    </xf>
    <xf numFmtId="164" fontId="12" fillId="2" borderId="13" xfId="0" applyNumberFormat="1" applyFont="1" applyFill="1" applyBorder="1" applyAlignment="1">
      <alignment horizontal="center" vertical="center" textRotation="90" wrapText="1"/>
    </xf>
    <xf numFmtId="164" fontId="12" fillId="5" borderId="0" xfId="0" applyNumberFormat="1" applyFont="1" applyFill="1" applyAlignment="1">
      <alignment horizontal="center" vertical="center" wrapText="1"/>
    </xf>
    <xf numFmtId="164" fontId="12" fillId="5" borderId="1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1" applyNumberFormat="1" applyFont="1" applyBorder="1" applyAlignment="1">
      <alignment horizontal="center" vertical="center"/>
    </xf>
    <xf numFmtId="0" fontId="11" fillId="0" borderId="4" xfId="1" applyNumberFormat="1" applyFont="1" applyBorder="1" applyAlignment="1">
      <alignment horizontal="center" vertical="center"/>
    </xf>
    <xf numFmtId="0" fontId="11" fillId="0" borderId="6" xfId="1" applyNumberFormat="1" applyFont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4" fontId="7" fillId="5" borderId="6" xfId="0" applyNumberFormat="1" applyFont="1" applyFill="1" applyBorder="1" applyAlignment="1">
      <alignment horizontal="center" vertical="center"/>
    </xf>
    <xf numFmtId="9" fontId="16" fillId="0" borderId="12" xfId="1" applyFont="1" applyBorder="1" applyAlignment="1">
      <alignment horizontal="center" vertical="center" textRotation="90"/>
    </xf>
    <xf numFmtId="9" fontId="16" fillId="0" borderId="2" xfId="1" applyFont="1" applyBorder="1" applyAlignment="1">
      <alignment horizontal="center" vertical="center" textRotation="90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textRotation="90" wrapText="1"/>
    </xf>
    <xf numFmtId="164" fontId="11" fillId="5" borderId="1" xfId="0" applyNumberFormat="1" applyFont="1" applyFill="1" applyBorder="1" applyAlignment="1">
      <alignment horizontal="center" vertical="center" textRotation="90" wrapText="1"/>
    </xf>
    <xf numFmtId="0" fontId="4" fillId="0" borderId="7" xfId="2" applyFont="1" applyBorder="1" applyAlignment="1">
      <alignment horizontal="center" vertical="top"/>
    </xf>
    <xf numFmtId="0" fontId="4" fillId="0" borderId="16" xfId="2" applyFont="1" applyBorder="1" applyAlignment="1">
      <alignment horizontal="center" vertical="top"/>
    </xf>
    <xf numFmtId="0" fontId="10" fillId="4" borderId="5" xfId="0" applyFont="1" applyFill="1" applyBorder="1" applyAlignment="1">
      <alignment horizontal="center" vertical="center" textRotation="90" wrapText="1"/>
    </xf>
    <xf numFmtId="0" fontId="10" fillId="4" borderId="0" xfId="0" applyFont="1" applyFill="1" applyAlignment="1">
      <alignment horizontal="center" vertical="center" textRotation="90" wrapText="1"/>
    </xf>
    <xf numFmtId="164" fontId="11" fillId="5" borderId="20" xfId="0" applyNumberFormat="1" applyFont="1" applyFill="1" applyBorder="1" applyAlignment="1">
      <alignment horizontal="center" vertical="center" textRotation="90" wrapText="1"/>
    </xf>
    <xf numFmtId="164" fontId="11" fillId="5" borderId="21" xfId="0" applyNumberFormat="1" applyFont="1" applyFill="1" applyBorder="1" applyAlignment="1">
      <alignment horizontal="center" vertical="center" textRotation="90" wrapText="1"/>
    </xf>
    <xf numFmtId="164" fontId="11" fillId="5" borderId="22" xfId="0" applyNumberFormat="1" applyFont="1" applyFill="1" applyBorder="1" applyAlignment="1">
      <alignment horizontal="center" vertical="center" textRotation="90" wrapText="1"/>
    </xf>
    <xf numFmtId="9" fontId="16" fillId="0" borderId="24" xfId="1" applyFont="1" applyBorder="1" applyAlignment="1">
      <alignment horizontal="center" vertical="center" textRotation="90"/>
    </xf>
    <xf numFmtId="9" fontId="16" fillId="0" borderId="23" xfId="1" applyFont="1" applyBorder="1" applyAlignment="1">
      <alignment horizontal="center" vertical="center" textRotation="90"/>
    </xf>
    <xf numFmtId="9" fontId="16" fillId="0" borderId="25" xfId="1" applyFont="1" applyBorder="1" applyAlignment="1">
      <alignment horizontal="center" vertical="center" textRotation="90"/>
    </xf>
    <xf numFmtId="9" fontId="19" fillId="0" borderId="24" xfId="1" applyFont="1" applyBorder="1" applyAlignment="1">
      <alignment horizontal="center" vertical="center" textRotation="90"/>
    </xf>
    <xf numFmtId="9" fontId="19" fillId="0" borderId="23" xfId="1" applyFont="1" applyBorder="1" applyAlignment="1">
      <alignment horizontal="center" vertical="center" textRotation="90"/>
    </xf>
    <xf numFmtId="9" fontId="19" fillId="0" borderId="25" xfId="1" applyFont="1" applyBorder="1" applyAlignment="1">
      <alignment horizontal="center" vertical="center" textRotation="90"/>
    </xf>
    <xf numFmtId="164" fontId="12" fillId="5" borderId="20" xfId="0" applyNumberFormat="1" applyFont="1" applyFill="1" applyBorder="1" applyAlignment="1">
      <alignment horizontal="center" vertical="center" textRotation="90" wrapText="1"/>
    </xf>
    <xf numFmtId="164" fontId="12" fillId="5" borderId="21" xfId="0" applyNumberFormat="1" applyFont="1" applyFill="1" applyBorder="1" applyAlignment="1">
      <alignment horizontal="center" vertical="center" textRotation="90" wrapText="1"/>
    </xf>
    <xf numFmtId="164" fontId="12" fillId="5" borderId="22" xfId="0" applyNumberFormat="1" applyFont="1" applyFill="1" applyBorder="1" applyAlignment="1">
      <alignment horizontal="center" vertical="center" textRotation="90" wrapText="1"/>
    </xf>
    <xf numFmtId="164" fontId="12" fillId="5" borderId="26" xfId="0" applyNumberFormat="1" applyFont="1" applyFill="1" applyBorder="1" applyAlignment="1">
      <alignment horizontal="center" vertical="center" textRotation="90" wrapText="1"/>
    </xf>
    <xf numFmtId="164" fontId="12" fillId="5" borderId="27" xfId="0" applyNumberFormat="1" applyFont="1" applyFill="1" applyBorder="1" applyAlignment="1">
      <alignment horizontal="center" vertical="center" textRotation="90" wrapText="1"/>
    </xf>
    <xf numFmtId="164" fontId="12" fillId="5" borderId="19" xfId="0" applyNumberFormat="1" applyFont="1" applyFill="1" applyBorder="1" applyAlignment="1">
      <alignment horizontal="center" vertical="center" textRotation="90" wrapText="1"/>
    </xf>
    <xf numFmtId="1" fontId="11" fillId="0" borderId="3" xfId="1" applyNumberFormat="1" applyFont="1" applyBorder="1" applyAlignment="1">
      <alignment horizontal="center" vertical="center"/>
    </xf>
    <xf numFmtId="1" fontId="11" fillId="0" borderId="4" xfId="1" applyNumberFormat="1" applyFont="1" applyBorder="1" applyAlignment="1">
      <alignment horizontal="center" vertical="center"/>
    </xf>
    <xf numFmtId="0" fontId="11" fillId="5" borderId="3" xfId="1" applyNumberFormat="1" applyFont="1" applyFill="1" applyBorder="1" applyAlignment="1">
      <alignment horizontal="center" vertical="center"/>
    </xf>
    <xf numFmtId="0" fontId="11" fillId="5" borderId="4" xfId="1" applyNumberFormat="1" applyFont="1" applyFill="1" applyBorder="1" applyAlignment="1">
      <alignment horizontal="center" vertical="center"/>
    </xf>
    <xf numFmtId="0" fontId="11" fillId="5" borderId="6" xfId="1" applyNumberFormat="1" applyFont="1" applyFill="1" applyBorder="1" applyAlignment="1">
      <alignment horizontal="center" vertical="center"/>
    </xf>
    <xf numFmtId="9" fontId="11" fillId="12" borderId="3" xfId="1" applyFont="1" applyFill="1" applyBorder="1" applyAlignment="1">
      <alignment horizontal="center" vertical="center"/>
    </xf>
    <xf numFmtId="9" fontId="11" fillId="12" borderId="4" xfId="1" applyFont="1" applyFill="1" applyBorder="1" applyAlignment="1">
      <alignment horizontal="center" vertical="center"/>
    </xf>
    <xf numFmtId="0" fontId="12" fillId="5" borderId="3" xfId="1" applyNumberFormat="1" applyFont="1" applyFill="1" applyBorder="1" applyAlignment="1">
      <alignment horizontal="center" vertical="center"/>
    </xf>
    <xf numFmtId="0" fontId="12" fillId="5" borderId="4" xfId="1" applyNumberFormat="1" applyFont="1" applyFill="1" applyBorder="1" applyAlignment="1">
      <alignment horizontal="center" vertical="center"/>
    </xf>
    <xf numFmtId="0" fontId="12" fillId="5" borderId="29" xfId="1" applyNumberFormat="1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9" fontId="16" fillId="0" borderId="13" xfId="1" applyFont="1" applyBorder="1" applyAlignment="1">
      <alignment horizontal="center" vertical="center" textRotation="90"/>
    </xf>
    <xf numFmtId="9" fontId="16" fillId="0" borderId="14" xfId="1" applyFont="1" applyBorder="1" applyAlignment="1">
      <alignment horizontal="center" vertical="center" textRotation="90"/>
    </xf>
    <xf numFmtId="9" fontId="16" fillId="0" borderId="15" xfId="1" applyFont="1" applyBorder="1" applyAlignment="1">
      <alignment horizontal="center" vertical="center" textRotation="90"/>
    </xf>
    <xf numFmtId="9" fontId="11" fillId="0" borderId="3" xfId="1" applyFont="1" applyBorder="1" applyAlignment="1">
      <alignment horizontal="center" vertical="center"/>
    </xf>
    <xf numFmtId="9" fontId="11" fillId="0" borderId="4" xfId="1" applyFont="1" applyBorder="1" applyAlignment="1">
      <alignment horizontal="center" vertical="center"/>
    </xf>
    <xf numFmtId="9" fontId="11" fillId="0" borderId="6" xfId="1" applyFont="1" applyBorder="1" applyAlignment="1">
      <alignment horizontal="center" vertical="center"/>
    </xf>
  </cellXfs>
  <cellStyles count="5">
    <cellStyle name="Normal" xfId="0" builtinId="0"/>
    <cellStyle name="Normal 2" xfId="4" xr:uid="{AF375F8B-1B57-4F85-B19E-86BE5E5ACBD7}"/>
    <cellStyle name="Porcentaje" xfId="1" builtinId="5"/>
    <cellStyle name="Título 4" xfId="2" xr:uid="{166A4FCB-83B3-4635-911C-75A21D3756E9}"/>
    <cellStyle name="zTextoOculto" xfId="3" xr:uid="{53A2B22E-E3CF-4893-88A8-5ECD1A25E9EC}"/>
  </cellStyles>
  <dxfs count="44">
    <dxf>
      <font>
        <color rgb="FFFF6600"/>
      </font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6600"/>
      <color rgb="FFF8F8F8"/>
      <color rgb="FFFF8B8B"/>
      <color rgb="FFFF8989"/>
      <color rgb="FFF7F7F7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</xdr:colOff>
      <xdr:row>0</xdr:row>
      <xdr:rowOff>291464</xdr:rowOff>
    </xdr:from>
    <xdr:to>
      <xdr:col>1</xdr:col>
      <xdr:colOff>369279</xdr:colOff>
      <xdr:row>0</xdr:row>
      <xdr:rowOff>1449705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5F4027-6156-4C27-BF02-62CF1DDD7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" y="291464"/>
          <a:ext cx="1557999" cy="1158241"/>
        </a:xfrm>
        <a:prstGeom prst="rect">
          <a:avLst/>
        </a:prstGeom>
      </xdr:spPr>
    </xdr:pic>
    <xdr:clientData/>
  </xdr:twoCellAnchor>
  <xdr:oneCellAnchor>
    <xdr:from>
      <xdr:col>3</xdr:col>
      <xdr:colOff>236220</xdr:colOff>
      <xdr:row>0</xdr:row>
      <xdr:rowOff>228600</xdr:rowOff>
    </xdr:from>
    <xdr:ext cx="9700260" cy="11658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97E3B6D-EA63-4BF7-A936-4288EBE4D0F3}"/>
            </a:ext>
          </a:extLst>
        </xdr:cNvPr>
        <xdr:cNvSpPr txBox="1"/>
      </xdr:nvSpPr>
      <xdr:spPr>
        <a:xfrm>
          <a:off x="2122170" y="228600"/>
          <a:ext cx="9700260" cy="1165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GT" sz="3200" b="1">
              <a:solidFill>
                <a:schemeClr val="bg2">
                  <a:lumMod val="50000"/>
                </a:schemeClr>
              </a:solidFill>
              <a:latin typeface="+mj-lt"/>
            </a:rPr>
            <a:t>PLAN DE TRABAJO 2024</a:t>
          </a:r>
        </a:p>
        <a:p>
          <a:pPr algn="l"/>
          <a:r>
            <a:rPr lang="es-GT" sz="3200" b="1" baseline="0">
              <a:solidFill>
                <a:schemeClr val="accent5">
                  <a:lumMod val="75000"/>
                </a:schemeClr>
              </a:solidFill>
              <a:latin typeface="+mj-lt"/>
            </a:rPr>
            <a:t>SEGURIDAD, SALUD OCUPACIONAL &amp; AMBIENTE </a:t>
          </a:r>
          <a:endParaRPr lang="es-GT" sz="3200" b="1">
            <a:solidFill>
              <a:schemeClr val="accent5">
                <a:lumMod val="75000"/>
              </a:schemeClr>
            </a:solidFill>
            <a:latin typeface="+mj-lt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luaneecuador-my.sharepoint.com/Users/Colabora.%20Maria%20J.%20C/Downloads/CUADRO%20DIARIO%20SALUD%20OCUPA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DIARIO"/>
      <sheetName val="CONSOLIDADO"/>
      <sheetName val="LISTA"/>
      <sheetName val="Lista de personal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02E0C-65E2-4F69-9A75-4910CA507CDD}">
  <sheetPr>
    <tabColor rgb="FF002060"/>
    <pageSetUpPr fitToPage="1"/>
  </sheetPr>
  <dimension ref="A1:BO386"/>
  <sheetViews>
    <sheetView showGridLines="0" tabSelected="1" showRuler="0" view="pageBreakPreview" zoomScale="80" zoomScaleNormal="100" zoomScaleSheetLayoutView="80" zoomScalePageLayoutView="70" workbookViewId="0">
      <pane xSplit="5" ySplit="5" topLeftCell="BU43" activePane="bottomRight" state="frozen"/>
      <selection pane="bottomRight" activeCell="D48" sqref="D48"/>
      <selection pane="bottomLeft" activeCell="A6" sqref="A6"/>
      <selection pane="topRight" activeCell="F1" sqref="F1"/>
    </sheetView>
  </sheetViews>
  <sheetFormatPr defaultColWidth="9.140625" defaultRowHeight="30" customHeight="1"/>
  <cols>
    <col min="1" max="1" width="20.85546875" customWidth="1"/>
    <col min="4" max="4" width="84.28515625" style="6" customWidth="1"/>
    <col min="5" max="5" width="34.5703125" customWidth="1"/>
    <col min="6" max="6" width="9.7109375" customWidth="1"/>
    <col min="7" max="7" width="9.42578125" customWidth="1"/>
    <col min="8" max="8" width="9.7109375" customWidth="1"/>
    <col min="9" max="10" width="9.5703125" customWidth="1"/>
    <col min="11" max="11" width="9.7109375" customWidth="1"/>
    <col min="12" max="12" width="9.42578125" customWidth="1"/>
    <col min="13" max="13" width="9.7109375" customWidth="1"/>
    <col min="14" max="15" width="9.5703125" customWidth="1"/>
    <col min="16" max="16" width="9.7109375" customWidth="1"/>
    <col min="17" max="17" width="9.42578125" customWidth="1"/>
    <col min="18" max="18" width="9.7109375" customWidth="1"/>
    <col min="19" max="20" width="9.5703125" customWidth="1"/>
    <col min="21" max="21" width="9.7109375" customWidth="1"/>
    <col min="22" max="22" width="9.42578125" customWidth="1"/>
    <col min="23" max="23" width="9.7109375" customWidth="1"/>
    <col min="24" max="25" width="9.5703125" customWidth="1"/>
    <col min="26" max="26" width="9.7109375" customWidth="1"/>
    <col min="27" max="27" width="9.42578125" customWidth="1"/>
    <col min="28" max="28" width="9.7109375" customWidth="1"/>
    <col min="29" max="30" width="9.5703125" customWidth="1"/>
    <col min="31" max="31" width="9.7109375" customWidth="1"/>
    <col min="32" max="32" width="9.42578125" customWidth="1"/>
    <col min="33" max="33" width="9.7109375" customWidth="1"/>
    <col min="34" max="35" width="9.5703125" customWidth="1"/>
    <col min="36" max="36" width="9.7109375" customWidth="1"/>
    <col min="37" max="37" width="9.42578125" customWidth="1"/>
    <col min="38" max="39" width="9.7109375" customWidth="1"/>
    <col min="40" max="40" width="9.5703125" customWidth="1"/>
    <col min="41" max="41" width="9.7109375" customWidth="1"/>
    <col min="42" max="43" width="9.42578125" customWidth="1"/>
    <col min="44" max="44" width="9.7109375" customWidth="1"/>
    <col min="45" max="45" width="9.5703125" customWidth="1"/>
    <col min="46" max="46" width="9.7109375" customWidth="1"/>
    <col min="47" max="48" width="9.42578125" customWidth="1"/>
    <col min="49" max="49" width="9.7109375" customWidth="1"/>
    <col min="50" max="50" width="9.5703125" customWidth="1"/>
    <col min="51" max="51" width="9.7109375" customWidth="1"/>
    <col min="52" max="53" width="9.42578125" customWidth="1"/>
    <col min="54" max="54" width="9.7109375" customWidth="1"/>
    <col min="55" max="55" width="9.5703125" customWidth="1"/>
    <col min="56" max="57" width="9.7109375" customWidth="1"/>
    <col min="58" max="58" width="9.42578125" customWidth="1"/>
    <col min="59" max="59" width="9.7109375" customWidth="1"/>
    <col min="60" max="60" width="9.5703125" customWidth="1"/>
    <col min="61" max="62" width="9.42578125" customWidth="1"/>
    <col min="63" max="63" width="9.7109375" customWidth="1"/>
    <col min="64" max="64" width="9.5703125" customWidth="1"/>
    <col min="66" max="66" width="22.28515625" customWidth="1"/>
    <col min="67" max="67" width="53.7109375" customWidth="1"/>
  </cols>
  <sheetData>
    <row r="1" spans="1:67" ht="123.6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2"/>
      <c r="BN1" s="9"/>
      <c r="BO1" s="8" t="s">
        <v>0</v>
      </c>
    </row>
    <row r="2" spans="1:67" ht="12" customHeight="1" thickBot="1"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7"/>
      <c r="BK2" s="47"/>
      <c r="BL2" s="46"/>
      <c r="BM2" s="46"/>
      <c r="BN2" s="7"/>
    </row>
    <row r="3" spans="1:67" ht="30" customHeight="1" thickBot="1">
      <c r="A3" s="48" t="s">
        <v>1</v>
      </c>
      <c r="B3" s="48" t="s">
        <v>2</v>
      </c>
      <c r="C3" s="48" t="s">
        <v>3</v>
      </c>
      <c r="D3" s="34" t="s">
        <v>4</v>
      </c>
      <c r="E3" s="34" t="s">
        <v>5</v>
      </c>
      <c r="F3" s="37" t="s">
        <v>6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4" t="s">
        <v>7</v>
      </c>
      <c r="BO3" s="34" t="s">
        <v>8</v>
      </c>
    </row>
    <row r="4" spans="1:67" ht="30" customHeight="1" thickBot="1">
      <c r="A4" s="49"/>
      <c r="B4" s="49"/>
      <c r="C4" s="49"/>
      <c r="D4" s="35"/>
      <c r="E4" s="35"/>
      <c r="F4" s="32">
        <v>45292</v>
      </c>
      <c r="G4" s="33"/>
      <c r="H4" s="33"/>
      <c r="I4" s="33"/>
      <c r="J4" s="38"/>
      <c r="K4" s="32">
        <v>45323</v>
      </c>
      <c r="L4" s="33"/>
      <c r="M4" s="33"/>
      <c r="N4" s="33"/>
      <c r="O4" s="38"/>
      <c r="P4" s="32">
        <v>45352</v>
      </c>
      <c r="Q4" s="33"/>
      <c r="R4" s="33"/>
      <c r="S4" s="33"/>
      <c r="T4" s="38"/>
      <c r="U4" s="32">
        <v>45383</v>
      </c>
      <c r="V4" s="33"/>
      <c r="W4" s="33"/>
      <c r="X4" s="33"/>
      <c r="Y4" s="38"/>
      <c r="Z4" s="32">
        <v>45413</v>
      </c>
      <c r="AA4" s="33"/>
      <c r="AB4" s="33"/>
      <c r="AC4" s="33"/>
      <c r="AD4" s="38"/>
      <c r="AE4" s="32">
        <v>45444</v>
      </c>
      <c r="AF4" s="33"/>
      <c r="AG4" s="33"/>
      <c r="AH4" s="33"/>
      <c r="AI4" s="38"/>
      <c r="AJ4" s="32">
        <v>45474</v>
      </c>
      <c r="AK4" s="33"/>
      <c r="AL4" s="33"/>
      <c r="AM4" s="33"/>
      <c r="AN4" s="33"/>
      <c r="AO4" s="32">
        <v>45505</v>
      </c>
      <c r="AP4" s="33"/>
      <c r="AQ4" s="33"/>
      <c r="AR4" s="33"/>
      <c r="AS4" s="33"/>
      <c r="AT4" s="32">
        <v>45536</v>
      </c>
      <c r="AU4" s="33"/>
      <c r="AV4" s="33"/>
      <c r="AW4" s="33"/>
      <c r="AX4" s="33"/>
      <c r="AY4" s="32">
        <v>45566</v>
      </c>
      <c r="AZ4" s="33"/>
      <c r="BA4" s="33"/>
      <c r="BB4" s="33"/>
      <c r="BC4" s="33"/>
      <c r="BD4" s="32">
        <v>45597</v>
      </c>
      <c r="BE4" s="33"/>
      <c r="BF4" s="33"/>
      <c r="BG4" s="33"/>
      <c r="BH4" s="33"/>
      <c r="BI4" s="32">
        <v>45627</v>
      </c>
      <c r="BJ4" s="33"/>
      <c r="BK4" s="33"/>
      <c r="BL4" s="33"/>
      <c r="BM4" s="33"/>
      <c r="BN4" s="35"/>
      <c r="BO4" s="35"/>
    </row>
    <row r="5" spans="1:67" ht="59.45" customHeight="1" thickBot="1">
      <c r="A5" s="49"/>
      <c r="B5" s="49"/>
      <c r="C5" s="49"/>
      <c r="D5" s="35"/>
      <c r="E5" s="36"/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  <c r="AF5" s="1" t="s">
        <v>35</v>
      </c>
      <c r="AG5" s="1" t="s">
        <v>36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45</v>
      </c>
      <c r="AQ5" s="1" t="s">
        <v>46</v>
      </c>
      <c r="AR5" s="1" t="s">
        <v>47</v>
      </c>
      <c r="AS5" s="1" t="s">
        <v>48</v>
      </c>
      <c r="AT5" s="2">
        <v>45170</v>
      </c>
      <c r="AU5" s="1" t="s">
        <v>49</v>
      </c>
      <c r="AV5" s="1" t="s">
        <v>50</v>
      </c>
      <c r="AW5" s="1" t="s">
        <v>51</v>
      </c>
      <c r="AX5" s="1" t="s">
        <v>52</v>
      </c>
      <c r="AY5" s="1" t="s">
        <v>53</v>
      </c>
      <c r="AZ5" s="1" t="s">
        <v>54</v>
      </c>
      <c r="BA5" s="1" t="s">
        <v>55</v>
      </c>
      <c r="BB5" s="1" t="s">
        <v>56</v>
      </c>
      <c r="BC5" s="1" t="s">
        <v>57</v>
      </c>
      <c r="BD5" s="1" t="s">
        <v>58</v>
      </c>
      <c r="BE5" s="1" t="s">
        <v>59</v>
      </c>
      <c r="BF5" s="1" t="s">
        <v>60</v>
      </c>
      <c r="BG5" s="1" t="s">
        <v>61</v>
      </c>
      <c r="BH5" s="1" t="s">
        <v>62</v>
      </c>
      <c r="BI5" s="3">
        <v>45261</v>
      </c>
      <c r="BJ5" s="1" t="s">
        <v>63</v>
      </c>
      <c r="BK5" s="1" t="s">
        <v>64</v>
      </c>
      <c r="BL5" s="1" t="s">
        <v>65</v>
      </c>
      <c r="BM5" s="1" t="s">
        <v>66</v>
      </c>
      <c r="BN5" s="43"/>
      <c r="BO5" s="43"/>
    </row>
    <row r="6" spans="1:67" ht="42.6" customHeight="1" thickBot="1">
      <c r="A6" s="44" t="s">
        <v>67</v>
      </c>
      <c r="B6" s="45" t="s">
        <v>68</v>
      </c>
      <c r="C6" s="45" t="s">
        <v>69</v>
      </c>
      <c r="D6" s="16" t="s">
        <v>70</v>
      </c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39">
        <f>(COUNTIF(F6:BM20,"E")/((COUNTIF(F6:BM20,"E")+COUNTIF(F6:BM20,"P")+COUNTIF(F6:BM20,"N")*COUNTIF(F6:BM20,"R"))))</f>
        <v>0</v>
      </c>
      <c r="BO6" s="12"/>
    </row>
    <row r="7" spans="1:67" s="4" customFormat="1" ht="51" customHeight="1" thickBot="1">
      <c r="A7" s="44"/>
      <c r="B7" s="45"/>
      <c r="C7" s="45"/>
      <c r="D7" s="16" t="s">
        <v>71</v>
      </c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40"/>
      <c r="BO7" s="12"/>
    </row>
    <row r="8" spans="1:67" s="4" customFormat="1" ht="70.150000000000006" customHeight="1" thickBot="1">
      <c r="A8" s="44"/>
      <c r="B8" s="45"/>
      <c r="C8" s="45"/>
      <c r="D8" s="16" t="s">
        <v>72</v>
      </c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40"/>
      <c r="BO8" s="12"/>
    </row>
    <row r="9" spans="1:67" s="4" customFormat="1" ht="62.45" customHeight="1" thickBot="1">
      <c r="A9" s="44"/>
      <c r="B9" s="45"/>
      <c r="C9" s="45"/>
      <c r="D9" s="16" t="s">
        <v>73</v>
      </c>
      <c r="E9" s="10" t="s">
        <v>74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40"/>
      <c r="BO9" s="12"/>
    </row>
    <row r="10" spans="1:67" s="4" customFormat="1" ht="51.6" customHeight="1" thickBot="1">
      <c r="A10" s="44"/>
      <c r="B10" s="45"/>
      <c r="C10" s="45"/>
      <c r="D10" s="16" t="s">
        <v>75</v>
      </c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40"/>
      <c r="BO10" s="12"/>
    </row>
    <row r="11" spans="1:67" s="5" customFormat="1" ht="46.15" customHeight="1" thickBot="1">
      <c r="A11" s="44"/>
      <c r="B11" s="45"/>
      <c r="C11" s="45"/>
      <c r="D11" s="16" t="s">
        <v>76</v>
      </c>
      <c r="E11" s="10" t="s">
        <v>77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40"/>
      <c r="BO11" s="12"/>
    </row>
    <row r="12" spans="1:67" s="4" customFormat="1" ht="37.15" customHeight="1" thickBot="1">
      <c r="A12" s="44"/>
      <c r="B12" s="45"/>
      <c r="C12" s="45"/>
      <c r="D12" s="16" t="s">
        <v>78</v>
      </c>
      <c r="E12" s="10" t="s">
        <v>79</v>
      </c>
      <c r="F12" s="11"/>
      <c r="G12" s="11"/>
      <c r="H12" s="11" t="s">
        <v>80</v>
      </c>
      <c r="I12" s="11"/>
      <c r="J12" s="11"/>
      <c r="K12" s="11"/>
      <c r="L12" s="11"/>
      <c r="M12" s="11" t="s">
        <v>80</v>
      </c>
      <c r="N12" s="11"/>
      <c r="O12" s="11"/>
      <c r="P12" s="11"/>
      <c r="Q12" s="11"/>
      <c r="R12" s="11" t="s">
        <v>80</v>
      </c>
      <c r="S12" s="11"/>
      <c r="T12" s="11"/>
      <c r="U12" s="11"/>
      <c r="V12" s="11"/>
      <c r="W12" s="11" t="s">
        <v>80</v>
      </c>
      <c r="X12" s="11"/>
      <c r="Y12" s="11"/>
      <c r="Z12" s="11"/>
      <c r="AA12" s="11"/>
      <c r="AB12" s="11" t="s">
        <v>80</v>
      </c>
      <c r="AC12" s="11"/>
      <c r="AD12" s="11"/>
      <c r="AE12" s="11"/>
      <c r="AF12" s="11"/>
      <c r="AG12" s="11" t="s">
        <v>80</v>
      </c>
      <c r="AH12" s="11"/>
      <c r="AI12" s="11"/>
      <c r="AJ12" s="11"/>
      <c r="AK12" s="11"/>
      <c r="AL12" s="11" t="s">
        <v>80</v>
      </c>
      <c r="AM12" s="11"/>
      <c r="AN12" s="11"/>
      <c r="AO12" s="11"/>
      <c r="AP12" s="11"/>
      <c r="AQ12" s="11" t="s">
        <v>80</v>
      </c>
      <c r="AR12" s="11"/>
      <c r="AS12" s="11"/>
      <c r="AT12" s="11"/>
      <c r="AU12" s="11"/>
      <c r="AV12" s="11" t="s">
        <v>80</v>
      </c>
      <c r="AW12" s="11"/>
      <c r="AX12" s="11"/>
      <c r="AY12" s="11"/>
      <c r="AZ12" s="11"/>
      <c r="BA12" s="11" t="s">
        <v>80</v>
      </c>
      <c r="BB12" s="11"/>
      <c r="BC12" s="11"/>
      <c r="BD12" s="11"/>
      <c r="BE12" s="11"/>
      <c r="BF12" s="11" t="s">
        <v>80</v>
      </c>
      <c r="BG12" s="11"/>
      <c r="BH12" s="11"/>
      <c r="BI12" s="11"/>
      <c r="BJ12" s="11"/>
      <c r="BK12" s="11" t="s">
        <v>80</v>
      </c>
      <c r="BL12" s="11"/>
      <c r="BM12" s="11"/>
      <c r="BN12" s="40"/>
      <c r="BO12" s="12"/>
    </row>
    <row r="13" spans="1:67" s="4" customFormat="1" ht="37.15" customHeight="1" thickBot="1">
      <c r="A13" s="44"/>
      <c r="B13" s="45"/>
      <c r="C13" s="45"/>
      <c r="D13" s="16" t="s">
        <v>81</v>
      </c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40"/>
      <c r="BO13" s="12"/>
    </row>
    <row r="14" spans="1:67" s="4" customFormat="1" ht="37.15" customHeight="1" thickBot="1">
      <c r="A14" s="44"/>
      <c r="B14" s="45"/>
      <c r="C14" s="45"/>
      <c r="D14" s="16" t="s">
        <v>82</v>
      </c>
      <c r="E14" s="10" t="s">
        <v>77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40"/>
      <c r="BO14" s="12"/>
    </row>
    <row r="15" spans="1:67" s="4" customFormat="1" ht="37.15" customHeight="1" thickBot="1">
      <c r="A15" s="44"/>
      <c r="B15" s="45"/>
      <c r="C15" s="45"/>
      <c r="D15" s="16" t="s">
        <v>83</v>
      </c>
      <c r="E15" s="10" t="s">
        <v>77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40"/>
      <c r="BO15" s="12"/>
    </row>
    <row r="16" spans="1:67" s="4" customFormat="1" ht="33.6" customHeight="1" thickBot="1">
      <c r="A16" s="44"/>
      <c r="B16" s="45"/>
      <c r="C16" s="45"/>
      <c r="D16" s="16" t="s">
        <v>84</v>
      </c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40"/>
      <c r="BO16" s="12"/>
    </row>
    <row r="17" spans="1:67" s="4" customFormat="1" ht="36" customHeight="1" thickBot="1">
      <c r="A17" s="44"/>
      <c r="B17" s="45"/>
      <c r="C17" s="45"/>
      <c r="D17" s="16" t="s">
        <v>85</v>
      </c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40"/>
      <c r="BO17" s="12"/>
    </row>
    <row r="18" spans="1:67" s="4" customFormat="1" ht="67.900000000000006" customHeight="1" thickBot="1">
      <c r="A18" s="44"/>
      <c r="B18" s="45"/>
      <c r="C18" s="45"/>
      <c r="D18" s="16" t="s">
        <v>86</v>
      </c>
      <c r="E18" s="10" t="s">
        <v>77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40"/>
      <c r="BO18" s="12"/>
    </row>
    <row r="19" spans="1:67" s="4" customFormat="1" ht="67.150000000000006" customHeight="1" thickBot="1">
      <c r="A19" s="44"/>
      <c r="B19" s="45"/>
      <c r="C19" s="45"/>
      <c r="D19" s="16" t="s">
        <v>87</v>
      </c>
      <c r="E19" s="10" t="s">
        <v>74</v>
      </c>
      <c r="F19" s="11"/>
      <c r="G19" s="11"/>
      <c r="H19" s="11"/>
      <c r="I19" s="11"/>
      <c r="J19" s="11" t="s">
        <v>80</v>
      </c>
      <c r="K19" s="11"/>
      <c r="L19" s="11"/>
      <c r="M19" s="11"/>
      <c r="N19" s="11"/>
      <c r="O19" s="11" t="s">
        <v>80</v>
      </c>
      <c r="P19" s="11"/>
      <c r="Q19" s="11"/>
      <c r="R19" s="11"/>
      <c r="S19" s="11"/>
      <c r="T19" s="11" t="s">
        <v>80</v>
      </c>
      <c r="U19" s="11"/>
      <c r="V19" s="11"/>
      <c r="W19" s="11"/>
      <c r="X19" s="11"/>
      <c r="Y19" s="11" t="s">
        <v>80</v>
      </c>
      <c r="Z19" s="11"/>
      <c r="AA19" s="11"/>
      <c r="AB19" s="11"/>
      <c r="AC19" s="11"/>
      <c r="AD19" s="11" t="s">
        <v>80</v>
      </c>
      <c r="AE19" s="11"/>
      <c r="AF19" s="11"/>
      <c r="AG19" s="11"/>
      <c r="AH19" s="11"/>
      <c r="AI19" s="11" t="s">
        <v>80</v>
      </c>
      <c r="AJ19" s="11"/>
      <c r="AK19" s="11"/>
      <c r="AL19" s="11"/>
      <c r="AM19" s="11"/>
      <c r="AN19" s="11" t="s">
        <v>80</v>
      </c>
      <c r="AO19" s="11"/>
      <c r="AP19" s="11"/>
      <c r="AQ19" s="11"/>
      <c r="AR19" s="11"/>
      <c r="AS19" s="11" t="s">
        <v>80</v>
      </c>
      <c r="AT19" s="11"/>
      <c r="AU19" s="11"/>
      <c r="AV19" s="11"/>
      <c r="AW19" s="11"/>
      <c r="AX19" s="11" t="s">
        <v>80</v>
      </c>
      <c r="AY19" s="11"/>
      <c r="AZ19" s="11"/>
      <c r="BA19" s="11"/>
      <c r="BB19" s="11"/>
      <c r="BC19" s="11" t="s">
        <v>80</v>
      </c>
      <c r="BD19" s="11"/>
      <c r="BE19" s="11"/>
      <c r="BF19" s="11"/>
      <c r="BG19" s="11"/>
      <c r="BH19" s="11" t="s">
        <v>80</v>
      </c>
      <c r="BI19" s="11"/>
      <c r="BJ19" s="11"/>
      <c r="BK19" s="11"/>
      <c r="BL19" s="11"/>
      <c r="BM19" s="11" t="s">
        <v>80</v>
      </c>
      <c r="BN19" s="40"/>
      <c r="BO19" s="12"/>
    </row>
    <row r="20" spans="1:67" ht="38.450000000000003" customHeight="1" thickBot="1">
      <c r="A20" s="44"/>
      <c r="B20" s="45"/>
      <c r="C20" s="45"/>
      <c r="D20" s="16" t="s">
        <v>88</v>
      </c>
      <c r="E20" s="10" t="s">
        <v>74</v>
      </c>
      <c r="F20" s="11"/>
      <c r="G20" s="11" t="s">
        <v>80</v>
      </c>
      <c r="H20" s="11"/>
      <c r="I20" s="11" t="s">
        <v>80</v>
      </c>
      <c r="J20" s="11"/>
      <c r="K20" s="11"/>
      <c r="L20" s="11" t="s">
        <v>80</v>
      </c>
      <c r="M20" s="11"/>
      <c r="N20" s="11" t="s">
        <v>80</v>
      </c>
      <c r="O20" s="11"/>
      <c r="P20" s="11"/>
      <c r="Q20" s="11" t="s">
        <v>80</v>
      </c>
      <c r="R20" s="11"/>
      <c r="S20" s="11" t="s">
        <v>80</v>
      </c>
      <c r="T20" s="11"/>
      <c r="U20" s="11"/>
      <c r="V20" s="11" t="s">
        <v>80</v>
      </c>
      <c r="W20" s="11"/>
      <c r="X20" s="11" t="s">
        <v>80</v>
      </c>
      <c r="Y20" s="11"/>
      <c r="Z20" s="11"/>
      <c r="AA20" s="11" t="s">
        <v>80</v>
      </c>
      <c r="AB20" s="11"/>
      <c r="AC20" s="11" t="s">
        <v>80</v>
      </c>
      <c r="AD20" s="11"/>
      <c r="AE20" s="11"/>
      <c r="AF20" s="11" t="s">
        <v>80</v>
      </c>
      <c r="AG20" s="11"/>
      <c r="AH20" s="11" t="s">
        <v>80</v>
      </c>
      <c r="AI20" s="11"/>
      <c r="AJ20" s="11"/>
      <c r="AK20" s="11" t="s">
        <v>80</v>
      </c>
      <c r="AL20" s="11"/>
      <c r="AM20" s="11" t="s">
        <v>80</v>
      </c>
      <c r="AN20" s="11"/>
      <c r="AO20" s="11"/>
      <c r="AP20" s="11" t="s">
        <v>80</v>
      </c>
      <c r="AQ20" s="11"/>
      <c r="AR20" s="11" t="s">
        <v>80</v>
      </c>
      <c r="AS20" s="11"/>
      <c r="AT20" s="11"/>
      <c r="AU20" s="11" t="s">
        <v>80</v>
      </c>
      <c r="AV20" s="11"/>
      <c r="AW20" s="11" t="s">
        <v>80</v>
      </c>
      <c r="AX20" s="11"/>
      <c r="AY20" s="11"/>
      <c r="AZ20" s="11" t="s">
        <v>80</v>
      </c>
      <c r="BA20" s="11"/>
      <c r="BB20" s="11" t="s">
        <v>80</v>
      </c>
      <c r="BC20" s="11"/>
      <c r="BD20" s="11"/>
      <c r="BE20" s="11" t="s">
        <v>80</v>
      </c>
      <c r="BF20" s="11"/>
      <c r="BG20" s="11" t="s">
        <v>80</v>
      </c>
      <c r="BH20" s="11"/>
      <c r="BI20" s="11"/>
      <c r="BJ20" s="11" t="s">
        <v>80</v>
      </c>
      <c r="BK20" s="11"/>
      <c r="BL20" s="11" t="s">
        <v>80</v>
      </c>
      <c r="BM20" s="11"/>
      <c r="BN20" s="40"/>
      <c r="BO20" s="12"/>
    </row>
    <row r="21" spans="1:67" ht="57.6" customHeight="1" thickBot="1">
      <c r="A21" s="50" t="s">
        <v>89</v>
      </c>
      <c r="B21" s="50" t="s">
        <v>90</v>
      </c>
      <c r="C21" s="50" t="s">
        <v>69</v>
      </c>
      <c r="D21" s="16" t="s">
        <v>91</v>
      </c>
      <c r="E21" s="10" t="s">
        <v>92</v>
      </c>
      <c r="F21" s="11"/>
      <c r="G21" s="11"/>
      <c r="H21" s="11" t="s">
        <v>80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53">
        <f>(COUNTIF(F21:BM26,"E")/((COUNTIF(F21:BM26,"E")+COUNTIF(F21:BM26,"P")+COUNTIF(F21:BM26,"N")*COUNTIF(F21:BM26,"R"))))</f>
        <v>0</v>
      </c>
      <c r="BO21" s="12"/>
    </row>
    <row r="22" spans="1:67" ht="64.150000000000006" customHeight="1" thickBot="1">
      <c r="A22" s="51"/>
      <c r="B22" s="51"/>
      <c r="C22" s="51"/>
      <c r="D22" s="16" t="s">
        <v>93</v>
      </c>
      <c r="E22" s="1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54"/>
      <c r="BO22" s="12"/>
    </row>
    <row r="23" spans="1:67" ht="51.6" customHeight="1" thickBot="1">
      <c r="A23" s="51"/>
      <c r="B23" s="51"/>
      <c r="C23" s="51"/>
      <c r="D23" s="16" t="s">
        <v>94</v>
      </c>
      <c r="E23" s="10" t="s">
        <v>92</v>
      </c>
      <c r="F23" s="11"/>
      <c r="G23" s="11"/>
      <c r="H23" s="11" t="s">
        <v>80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54"/>
      <c r="BO23" s="12"/>
    </row>
    <row r="24" spans="1:67" ht="47.45" customHeight="1" thickBot="1">
      <c r="A24" s="51"/>
      <c r="B24" s="51"/>
      <c r="C24" s="51"/>
      <c r="D24" s="16" t="s">
        <v>95</v>
      </c>
      <c r="E24" s="10" t="s">
        <v>92</v>
      </c>
      <c r="F24" s="11"/>
      <c r="G24" s="11"/>
      <c r="H24" s="11" t="s">
        <v>80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54"/>
      <c r="BO24" s="12"/>
    </row>
    <row r="25" spans="1:67" ht="47.45" customHeight="1" thickBot="1">
      <c r="A25" s="51"/>
      <c r="B25" s="51"/>
      <c r="C25" s="51"/>
      <c r="D25" s="16" t="s">
        <v>96</v>
      </c>
      <c r="E25" s="10" t="s">
        <v>92</v>
      </c>
      <c r="F25" s="11"/>
      <c r="G25" s="11"/>
      <c r="H25" s="11" t="s">
        <v>80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54"/>
      <c r="BO25" s="12"/>
    </row>
    <row r="26" spans="1:67" ht="57" customHeight="1" thickBot="1">
      <c r="A26" s="52"/>
      <c r="B26" s="52"/>
      <c r="C26" s="52"/>
      <c r="D26" s="16" t="s">
        <v>97</v>
      </c>
      <c r="E26" s="10" t="s">
        <v>92</v>
      </c>
      <c r="F26" s="11"/>
      <c r="G26" s="11"/>
      <c r="H26" s="11" t="s">
        <v>80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55"/>
      <c r="BO26" s="12"/>
    </row>
    <row r="27" spans="1:67" ht="49.15" customHeight="1" thickBot="1">
      <c r="A27" s="44" t="s">
        <v>98</v>
      </c>
      <c r="B27" s="45" t="s">
        <v>90</v>
      </c>
      <c r="C27" s="45" t="s">
        <v>69</v>
      </c>
      <c r="D27" s="16" t="s">
        <v>99</v>
      </c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53">
        <f>(COUNTIF(F27:BM53,"E")/((COUNTIF(F27:BM53,"E")+COUNTIF(F27:BM53,"P")+COUNTIF(F27:BM53,"N")*COUNTIF(F27:BM53,"R"))))</f>
        <v>3.4722222222222224E-2</v>
      </c>
      <c r="BO27" s="12"/>
    </row>
    <row r="28" spans="1:67" ht="52.9" customHeight="1" thickBot="1">
      <c r="A28" s="44"/>
      <c r="B28" s="45"/>
      <c r="C28" s="45"/>
      <c r="D28" s="16" t="s">
        <v>100</v>
      </c>
      <c r="E28" s="1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54"/>
      <c r="BO28" s="12"/>
    </row>
    <row r="29" spans="1:67" ht="30" customHeight="1" thickBot="1">
      <c r="A29" s="44"/>
      <c r="B29" s="45"/>
      <c r="C29" s="45"/>
      <c r="D29" s="16" t="s">
        <v>101</v>
      </c>
      <c r="E29" s="10" t="s">
        <v>102</v>
      </c>
      <c r="F29" s="11"/>
      <c r="G29" s="11" t="s">
        <v>80</v>
      </c>
      <c r="H29" s="11"/>
      <c r="I29" s="11"/>
      <c r="J29" s="11"/>
      <c r="K29" s="11"/>
      <c r="L29" s="11" t="s">
        <v>80</v>
      </c>
      <c r="M29" s="11"/>
      <c r="N29" s="11"/>
      <c r="O29" s="11"/>
      <c r="P29" s="11"/>
      <c r="Q29" s="11" t="s">
        <v>80</v>
      </c>
      <c r="R29" s="11"/>
      <c r="S29" s="11"/>
      <c r="T29" s="11"/>
      <c r="U29" s="11"/>
      <c r="V29" s="11" t="s">
        <v>80</v>
      </c>
      <c r="W29" s="11"/>
      <c r="X29" s="11"/>
      <c r="Y29" s="11"/>
      <c r="Z29" s="11"/>
      <c r="AA29" s="11" t="s">
        <v>80</v>
      </c>
      <c r="AB29" s="11"/>
      <c r="AC29" s="11"/>
      <c r="AD29" s="11"/>
      <c r="AE29" s="11"/>
      <c r="AF29" s="11" t="s">
        <v>80</v>
      </c>
      <c r="AG29" s="11"/>
      <c r="AH29" s="11"/>
      <c r="AI29" s="11"/>
      <c r="AJ29" s="11"/>
      <c r="AK29" s="11" t="s">
        <v>80</v>
      </c>
      <c r="AL29" s="11"/>
      <c r="AM29" s="11"/>
      <c r="AN29" s="11"/>
      <c r="AO29" s="11"/>
      <c r="AP29" s="11" t="s">
        <v>80</v>
      </c>
      <c r="AQ29" s="11"/>
      <c r="AR29" s="11"/>
      <c r="AS29" s="11"/>
      <c r="AT29" s="11"/>
      <c r="AU29" s="11" t="s">
        <v>80</v>
      </c>
      <c r="AV29" s="11"/>
      <c r="AW29" s="11"/>
      <c r="AX29" s="11"/>
      <c r="AY29" s="11"/>
      <c r="AZ29" s="11" t="s">
        <v>80</v>
      </c>
      <c r="BA29" s="11"/>
      <c r="BB29" s="11"/>
      <c r="BC29" s="11"/>
      <c r="BD29" s="11"/>
      <c r="BE29" s="11" t="s">
        <v>80</v>
      </c>
      <c r="BF29" s="11"/>
      <c r="BG29" s="11"/>
      <c r="BH29" s="11"/>
      <c r="BI29" s="11"/>
      <c r="BJ29" s="11" t="s">
        <v>80</v>
      </c>
      <c r="BK29" s="11"/>
      <c r="BL29" s="11"/>
      <c r="BM29" s="11"/>
      <c r="BN29" s="54"/>
      <c r="BO29" s="12"/>
    </row>
    <row r="30" spans="1:67" ht="30" customHeight="1" thickBot="1">
      <c r="A30" s="44"/>
      <c r="B30" s="45"/>
      <c r="C30" s="45"/>
      <c r="D30" s="16" t="s">
        <v>103</v>
      </c>
      <c r="E30" s="1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54"/>
      <c r="BO30" s="12"/>
    </row>
    <row r="31" spans="1:67" ht="30" customHeight="1" thickBot="1">
      <c r="A31" s="44"/>
      <c r="B31" s="45"/>
      <c r="C31" s="45"/>
      <c r="D31" s="16" t="s">
        <v>104</v>
      </c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54"/>
      <c r="BO31" s="12"/>
    </row>
    <row r="32" spans="1:67" ht="30" customHeight="1" thickBot="1">
      <c r="A32" s="44"/>
      <c r="B32" s="45"/>
      <c r="C32" s="45"/>
      <c r="D32" s="16" t="s">
        <v>105</v>
      </c>
      <c r="E32" s="10" t="s">
        <v>77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54"/>
      <c r="BO32" s="12"/>
    </row>
    <row r="33" spans="1:67" ht="30" customHeight="1" thickBot="1">
      <c r="A33" s="44"/>
      <c r="B33" s="45"/>
      <c r="C33" s="45"/>
      <c r="D33" s="16" t="s">
        <v>106</v>
      </c>
      <c r="E33" s="10" t="s">
        <v>74</v>
      </c>
      <c r="F33" s="11"/>
      <c r="G33" s="11" t="s">
        <v>107</v>
      </c>
      <c r="H33" s="11"/>
      <c r="I33" s="11" t="s">
        <v>80</v>
      </c>
      <c r="J33" s="11"/>
      <c r="K33" s="11"/>
      <c r="L33" s="11" t="s">
        <v>80</v>
      </c>
      <c r="M33" s="11"/>
      <c r="N33" s="11" t="s">
        <v>80</v>
      </c>
      <c r="O33" s="11"/>
      <c r="P33" s="11"/>
      <c r="Q33" s="11" t="s">
        <v>80</v>
      </c>
      <c r="R33" s="11"/>
      <c r="S33" s="11" t="s">
        <v>80</v>
      </c>
      <c r="T33" s="11"/>
      <c r="U33" s="11"/>
      <c r="V33" s="11" t="s">
        <v>80</v>
      </c>
      <c r="W33" s="11"/>
      <c r="X33" s="11" t="s">
        <v>80</v>
      </c>
      <c r="Y33" s="11"/>
      <c r="Z33" s="11"/>
      <c r="AA33" s="11" t="s">
        <v>80</v>
      </c>
      <c r="AB33" s="11"/>
      <c r="AC33" s="11" t="s">
        <v>80</v>
      </c>
      <c r="AD33" s="11"/>
      <c r="AE33" s="11"/>
      <c r="AF33" s="11" t="s">
        <v>80</v>
      </c>
      <c r="AG33" s="11"/>
      <c r="AH33" s="11" t="s">
        <v>80</v>
      </c>
      <c r="AI33" s="11"/>
      <c r="AJ33" s="11"/>
      <c r="AK33" s="11" t="s">
        <v>80</v>
      </c>
      <c r="AL33" s="11"/>
      <c r="AM33" s="11" t="s">
        <v>80</v>
      </c>
      <c r="AN33" s="11"/>
      <c r="AO33" s="11"/>
      <c r="AP33" s="11" t="s">
        <v>80</v>
      </c>
      <c r="AQ33" s="11"/>
      <c r="AR33" s="11" t="s">
        <v>80</v>
      </c>
      <c r="AS33" s="11"/>
      <c r="AT33" s="11"/>
      <c r="AU33" s="11" t="s">
        <v>80</v>
      </c>
      <c r="AV33" s="11"/>
      <c r="AW33" s="11" t="s">
        <v>80</v>
      </c>
      <c r="AX33" s="11"/>
      <c r="AY33" s="11"/>
      <c r="AZ33" s="11" t="s">
        <v>80</v>
      </c>
      <c r="BA33" s="11"/>
      <c r="BB33" s="11" t="s">
        <v>80</v>
      </c>
      <c r="BC33" s="11"/>
      <c r="BD33" s="11"/>
      <c r="BE33" s="11" t="s">
        <v>80</v>
      </c>
      <c r="BF33" s="11"/>
      <c r="BG33" s="11" t="s">
        <v>80</v>
      </c>
      <c r="BH33" s="11"/>
      <c r="BI33" s="11"/>
      <c r="BJ33" s="11" t="s">
        <v>80</v>
      </c>
      <c r="BK33" s="11"/>
      <c r="BL33" s="11" t="s">
        <v>80</v>
      </c>
      <c r="BM33" s="11"/>
      <c r="BN33" s="54"/>
      <c r="BO33" s="12"/>
    </row>
    <row r="34" spans="1:67" ht="30" customHeight="1" thickBot="1">
      <c r="A34" s="44"/>
      <c r="B34" s="45"/>
      <c r="C34" s="45"/>
      <c r="D34" s="16" t="s">
        <v>108</v>
      </c>
      <c r="E34" s="10" t="s">
        <v>109</v>
      </c>
      <c r="F34" s="11" t="s">
        <v>107</v>
      </c>
      <c r="G34" s="11" t="s">
        <v>107</v>
      </c>
      <c r="H34" s="11" t="s">
        <v>80</v>
      </c>
      <c r="I34" s="11" t="s">
        <v>80</v>
      </c>
      <c r="J34" s="11" t="s">
        <v>80</v>
      </c>
      <c r="K34" s="11" t="s">
        <v>80</v>
      </c>
      <c r="L34" s="11" t="s">
        <v>80</v>
      </c>
      <c r="M34" s="11" t="s">
        <v>80</v>
      </c>
      <c r="N34" s="11" t="s">
        <v>80</v>
      </c>
      <c r="O34" s="11" t="s">
        <v>80</v>
      </c>
      <c r="P34" s="11" t="s">
        <v>80</v>
      </c>
      <c r="Q34" s="11" t="s">
        <v>80</v>
      </c>
      <c r="R34" s="11" t="s">
        <v>80</v>
      </c>
      <c r="S34" s="11" t="s">
        <v>80</v>
      </c>
      <c r="T34" s="11" t="s">
        <v>80</v>
      </c>
      <c r="U34" s="11" t="s">
        <v>80</v>
      </c>
      <c r="V34" s="11" t="s">
        <v>80</v>
      </c>
      <c r="W34" s="11" t="s">
        <v>80</v>
      </c>
      <c r="X34" s="11" t="s">
        <v>80</v>
      </c>
      <c r="Y34" s="11" t="s">
        <v>80</v>
      </c>
      <c r="Z34" s="11" t="s">
        <v>80</v>
      </c>
      <c r="AA34" s="11" t="s">
        <v>80</v>
      </c>
      <c r="AB34" s="11" t="s">
        <v>80</v>
      </c>
      <c r="AC34" s="11" t="s">
        <v>80</v>
      </c>
      <c r="AD34" s="11" t="s">
        <v>80</v>
      </c>
      <c r="AE34" s="11" t="s">
        <v>80</v>
      </c>
      <c r="AF34" s="11" t="s">
        <v>80</v>
      </c>
      <c r="AG34" s="11" t="s">
        <v>80</v>
      </c>
      <c r="AH34" s="11" t="s">
        <v>80</v>
      </c>
      <c r="AI34" s="11" t="s">
        <v>80</v>
      </c>
      <c r="AJ34" s="11" t="s">
        <v>80</v>
      </c>
      <c r="AK34" s="11" t="s">
        <v>80</v>
      </c>
      <c r="AL34" s="11" t="s">
        <v>80</v>
      </c>
      <c r="AM34" s="11" t="s">
        <v>80</v>
      </c>
      <c r="AN34" s="11" t="s">
        <v>80</v>
      </c>
      <c r="AO34" s="11" t="s">
        <v>80</v>
      </c>
      <c r="AP34" s="11" t="s">
        <v>80</v>
      </c>
      <c r="AQ34" s="11" t="s">
        <v>80</v>
      </c>
      <c r="AR34" s="11" t="s">
        <v>80</v>
      </c>
      <c r="AS34" s="11" t="s">
        <v>80</v>
      </c>
      <c r="AT34" s="11" t="s">
        <v>80</v>
      </c>
      <c r="AU34" s="11" t="s">
        <v>80</v>
      </c>
      <c r="AV34" s="11" t="s">
        <v>80</v>
      </c>
      <c r="AW34" s="11" t="s">
        <v>80</v>
      </c>
      <c r="AX34" s="11" t="s">
        <v>80</v>
      </c>
      <c r="AY34" s="11" t="s">
        <v>80</v>
      </c>
      <c r="AZ34" s="11" t="s">
        <v>80</v>
      </c>
      <c r="BA34" s="11" t="s">
        <v>80</v>
      </c>
      <c r="BB34" s="11" t="s">
        <v>80</v>
      </c>
      <c r="BC34" s="11" t="s">
        <v>80</v>
      </c>
      <c r="BD34" s="11" t="s">
        <v>80</v>
      </c>
      <c r="BE34" s="11" t="s">
        <v>80</v>
      </c>
      <c r="BF34" s="11" t="s">
        <v>80</v>
      </c>
      <c r="BG34" s="11" t="s">
        <v>80</v>
      </c>
      <c r="BH34" s="11" t="s">
        <v>80</v>
      </c>
      <c r="BI34" s="11" t="s">
        <v>80</v>
      </c>
      <c r="BJ34" s="11" t="s">
        <v>80</v>
      </c>
      <c r="BK34" s="11" t="s">
        <v>80</v>
      </c>
      <c r="BL34" s="11" t="s">
        <v>80</v>
      </c>
      <c r="BM34" s="11" t="s">
        <v>80</v>
      </c>
      <c r="BN34" s="54"/>
      <c r="BO34" s="12"/>
    </row>
    <row r="35" spans="1:67" ht="30" customHeight="1" thickBot="1">
      <c r="A35" s="44"/>
      <c r="B35" s="45"/>
      <c r="C35" s="45"/>
      <c r="D35" s="16" t="s">
        <v>110</v>
      </c>
      <c r="E35" s="1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54"/>
      <c r="BO35" s="12"/>
    </row>
    <row r="36" spans="1:67" ht="30" customHeight="1" thickBot="1">
      <c r="A36" s="44"/>
      <c r="B36" s="45"/>
      <c r="C36" s="45"/>
      <c r="D36" s="16" t="s">
        <v>111</v>
      </c>
      <c r="E36" s="10" t="s">
        <v>112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54"/>
      <c r="BO36" s="12"/>
    </row>
    <row r="37" spans="1:67" ht="46.9" customHeight="1" thickBot="1">
      <c r="A37" s="44"/>
      <c r="B37" s="45"/>
      <c r="C37" s="45"/>
      <c r="D37" s="16" t="s">
        <v>113</v>
      </c>
      <c r="E37" s="10" t="s">
        <v>114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54"/>
      <c r="BO37" s="12"/>
    </row>
    <row r="38" spans="1:67" ht="178.9" customHeight="1" thickBot="1">
      <c r="A38" s="44"/>
      <c r="B38" s="45"/>
      <c r="C38" s="45"/>
      <c r="D38" s="16" t="s">
        <v>115</v>
      </c>
      <c r="E38" s="10" t="s">
        <v>74</v>
      </c>
      <c r="F38" s="11"/>
      <c r="G38" s="11"/>
      <c r="H38" s="11" t="s">
        <v>80</v>
      </c>
      <c r="I38" s="11"/>
      <c r="J38" s="11"/>
      <c r="K38" s="11"/>
      <c r="L38" s="11"/>
      <c r="M38" s="11" t="s">
        <v>80</v>
      </c>
      <c r="N38" s="11"/>
      <c r="O38" s="11"/>
      <c r="P38" s="11"/>
      <c r="Q38" s="11"/>
      <c r="R38" s="11" t="s">
        <v>80</v>
      </c>
      <c r="S38" s="11"/>
      <c r="T38" s="11"/>
      <c r="U38" s="11"/>
      <c r="V38" s="11"/>
      <c r="W38" s="11" t="s">
        <v>80</v>
      </c>
      <c r="X38" s="11"/>
      <c r="Y38" s="11"/>
      <c r="Z38" s="11"/>
      <c r="AA38" s="11"/>
      <c r="AB38" s="11" t="s">
        <v>80</v>
      </c>
      <c r="AC38" s="11"/>
      <c r="AD38" s="11"/>
      <c r="AE38" s="11"/>
      <c r="AF38" s="11"/>
      <c r="AG38" s="11" t="s">
        <v>80</v>
      </c>
      <c r="AH38" s="11"/>
      <c r="AI38" s="11"/>
      <c r="AJ38" s="11"/>
      <c r="AK38" s="11"/>
      <c r="AL38" s="11" t="s">
        <v>80</v>
      </c>
      <c r="AM38" s="11"/>
      <c r="AN38" s="11"/>
      <c r="AO38" s="11"/>
      <c r="AP38" s="11"/>
      <c r="AQ38" s="11" t="s">
        <v>80</v>
      </c>
      <c r="AR38" s="11"/>
      <c r="AS38" s="11"/>
      <c r="AT38" s="11"/>
      <c r="AU38" s="11"/>
      <c r="AV38" s="11" t="s">
        <v>80</v>
      </c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54"/>
      <c r="BO38" s="12"/>
    </row>
    <row r="39" spans="1:67" ht="43.9" customHeight="1" thickBot="1">
      <c r="A39" s="44"/>
      <c r="B39" s="45"/>
      <c r="C39" s="45"/>
      <c r="D39" s="16" t="s">
        <v>116</v>
      </c>
      <c r="E39" s="10" t="s">
        <v>92</v>
      </c>
      <c r="F39" s="11"/>
      <c r="G39" s="11" t="s">
        <v>107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54"/>
      <c r="BO39" s="12"/>
    </row>
    <row r="40" spans="1:67" ht="44.45" customHeight="1" thickBot="1">
      <c r="A40" s="44"/>
      <c r="B40" s="45"/>
      <c r="C40" s="45"/>
      <c r="D40" s="16" t="s">
        <v>117</v>
      </c>
      <c r="E40" s="10" t="s">
        <v>92</v>
      </c>
      <c r="F40" s="11"/>
      <c r="G40" s="11" t="s">
        <v>80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54"/>
      <c r="BO40" s="12"/>
    </row>
    <row r="41" spans="1:67" ht="30" customHeight="1" thickBot="1">
      <c r="A41" s="44"/>
      <c r="B41" s="45"/>
      <c r="C41" s="45"/>
      <c r="D41" s="16" t="s">
        <v>118</v>
      </c>
      <c r="E41" s="1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54"/>
      <c r="BO41" s="12"/>
    </row>
    <row r="42" spans="1:67" ht="42" customHeight="1" thickBot="1">
      <c r="A42" s="44"/>
      <c r="B42" s="45"/>
      <c r="C42" s="45"/>
      <c r="D42" s="16" t="s">
        <v>119</v>
      </c>
      <c r="E42" s="10" t="s">
        <v>120</v>
      </c>
      <c r="F42" s="11"/>
      <c r="G42" s="11"/>
      <c r="H42" s="11" t="s">
        <v>80</v>
      </c>
      <c r="I42" s="11"/>
      <c r="J42" s="11" t="s">
        <v>80</v>
      </c>
      <c r="K42" s="11"/>
      <c r="L42" s="11"/>
      <c r="M42" s="11" t="s">
        <v>80</v>
      </c>
      <c r="N42" s="11"/>
      <c r="O42" s="11" t="s">
        <v>80</v>
      </c>
      <c r="P42" s="11"/>
      <c r="Q42" s="11"/>
      <c r="R42" s="11" t="s">
        <v>80</v>
      </c>
      <c r="S42" s="11"/>
      <c r="T42" s="11" t="s">
        <v>80</v>
      </c>
      <c r="U42" s="11"/>
      <c r="V42" s="11"/>
      <c r="W42" s="11" t="s">
        <v>80</v>
      </c>
      <c r="X42" s="11"/>
      <c r="Y42" s="11" t="s">
        <v>80</v>
      </c>
      <c r="Z42" s="11"/>
      <c r="AA42" s="11"/>
      <c r="AB42" s="11" t="s">
        <v>80</v>
      </c>
      <c r="AC42" s="11"/>
      <c r="AD42" s="11" t="s">
        <v>80</v>
      </c>
      <c r="AE42" s="11"/>
      <c r="AF42" s="11"/>
      <c r="AG42" s="11" t="s">
        <v>80</v>
      </c>
      <c r="AH42" s="11"/>
      <c r="AI42" s="11" t="s">
        <v>80</v>
      </c>
      <c r="AJ42" s="11"/>
      <c r="AK42" s="11"/>
      <c r="AL42" s="11" t="s">
        <v>80</v>
      </c>
      <c r="AM42" s="11"/>
      <c r="AN42" s="11" t="s">
        <v>80</v>
      </c>
      <c r="AO42" s="11"/>
      <c r="AP42" s="11"/>
      <c r="AQ42" s="11" t="s">
        <v>80</v>
      </c>
      <c r="AR42" s="11"/>
      <c r="AS42" s="11" t="s">
        <v>80</v>
      </c>
      <c r="AT42" s="11"/>
      <c r="AU42" s="11"/>
      <c r="AV42" s="11" t="s">
        <v>80</v>
      </c>
      <c r="AW42" s="11"/>
      <c r="AX42" s="11" t="s">
        <v>80</v>
      </c>
      <c r="AY42" s="11"/>
      <c r="AZ42" s="11"/>
      <c r="BA42" s="11" t="s">
        <v>80</v>
      </c>
      <c r="BB42" s="11"/>
      <c r="BC42" s="11" t="s">
        <v>80</v>
      </c>
      <c r="BD42" s="11"/>
      <c r="BE42" s="11"/>
      <c r="BF42" s="11" t="s">
        <v>80</v>
      </c>
      <c r="BG42" s="11"/>
      <c r="BH42" s="11" t="s">
        <v>80</v>
      </c>
      <c r="BI42" s="11"/>
      <c r="BJ42" s="11"/>
      <c r="BK42" s="11" t="s">
        <v>80</v>
      </c>
      <c r="BL42" s="11"/>
      <c r="BM42" s="11" t="s">
        <v>80</v>
      </c>
      <c r="BN42" s="54"/>
      <c r="BO42" s="12"/>
    </row>
    <row r="43" spans="1:67" ht="30" customHeight="1" thickBot="1">
      <c r="A43" s="44"/>
      <c r="B43" s="45"/>
      <c r="C43" s="45"/>
      <c r="D43" s="16" t="s">
        <v>121</v>
      </c>
      <c r="E43" s="10" t="s">
        <v>122</v>
      </c>
      <c r="F43" s="11" t="s">
        <v>107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54"/>
      <c r="BO43" s="12"/>
    </row>
    <row r="44" spans="1:67" ht="30" customHeight="1" thickBot="1">
      <c r="A44" s="44"/>
      <c r="B44" s="45"/>
      <c r="C44" s="45"/>
      <c r="D44" s="16" t="s">
        <v>123</v>
      </c>
      <c r="E44" s="10" t="s">
        <v>124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54"/>
      <c r="BO44" s="12"/>
    </row>
    <row r="45" spans="1:67" ht="30" customHeight="1" thickBot="1">
      <c r="A45" s="44"/>
      <c r="B45" s="45"/>
      <c r="C45" s="45"/>
      <c r="D45" s="16" t="s">
        <v>125</v>
      </c>
      <c r="E45" s="10" t="s">
        <v>114</v>
      </c>
      <c r="F45" s="11"/>
      <c r="G45" s="11"/>
      <c r="H45" s="11"/>
      <c r="I45" s="11"/>
      <c r="J45" s="11" t="s">
        <v>80</v>
      </c>
      <c r="K45" s="11"/>
      <c r="L45" s="11"/>
      <c r="M45" s="11"/>
      <c r="N45" s="11"/>
      <c r="O45" s="11" t="s">
        <v>80</v>
      </c>
      <c r="P45" s="11"/>
      <c r="Q45" s="11"/>
      <c r="R45" s="11"/>
      <c r="S45" s="11"/>
      <c r="T45" s="11" t="s">
        <v>80</v>
      </c>
      <c r="U45" s="11"/>
      <c r="V45" s="11"/>
      <c r="W45" s="11"/>
      <c r="X45" s="11"/>
      <c r="Y45" s="11" t="s">
        <v>80</v>
      </c>
      <c r="Z45" s="11"/>
      <c r="AA45" s="11"/>
      <c r="AB45" s="11"/>
      <c r="AC45" s="11"/>
      <c r="AD45" s="11" t="s">
        <v>80</v>
      </c>
      <c r="AE45" s="11"/>
      <c r="AF45" s="11"/>
      <c r="AG45" s="11"/>
      <c r="AH45" s="11"/>
      <c r="AI45" s="11" t="s">
        <v>80</v>
      </c>
      <c r="AJ45" s="11"/>
      <c r="AK45" s="11"/>
      <c r="AL45" s="11"/>
      <c r="AM45" s="11"/>
      <c r="AN45" s="11" t="s">
        <v>80</v>
      </c>
      <c r="AO45" s="11"/>
      <c r="AP45" s="11"/>
      <c r="AQ45" s="11"/>
      <c r="AR45" s="11"/>
      <c r="AS45" s="11" t="s">
        <v>80</v>
      </c>
      <c r="AT45" s="11"/>
      <c r="AU45" s="11"/>
      <c r="AV45" s="11"/>
      <c r="AW45" s="11"/>
      <c r="AX45" s="11" t="s">
        <v>80</v>
      </c>
      <c r="AY45" s="11"/>
      <c r="AZ45" s="11"/>
      <c r="BA45" s="11"/>
      <c r="BB45" s="11"/>
      <c r="BC45" s="11" t="s">
        <v>80</v>
      </c>
      <c r="BD45" s="11"/>
      <c r="BE45" s="11"/>
      <c r="BF45" s="11"/>
      <c r="BG45" s="11"/>
      <c r="BH45" s="11" t="s">
        <v>80</v>
      </c>
      <c r="BI45" s="11"/>
      <c r="BJ45" s="11"/>
      <c r="BK45" s="11"/>
      <c r="BL45" s="11"/>
      <c r="BM45" s="11" t="s">
        <v>80</v>
      </c>
      <c r="BN45" s="54"/>
      <c r="BO45" s="12"/>
    </row>
    <row r="46" spans="1:67" ht="30" customHeight="1" thickBot="1">
      <c r="A46" s="44"/>
      <c r="B46" s="45"/>
      <c r="C46" s="45"/>
      <c r="D46" s="16" t="s">
        <v>126</v>
      </c>
      <c r="E46" s="10" t="s">
        <v>114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54"/>
      <c r="BO46" s="12"/>
    </row>
    <row r="47" spans="1:67" ht="50.45" customHeight="1" thickBot="1">
      <c r="A47" s="44"/>
      <c r="B47" s="45"/>
      <c r="C47" s="45"/>
      <c r="D47" s="16" t="s">
        <v>127</v>
      </c>
      <c r="E47" s="1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54"/>
      <c r="BO47" s="12"/>
    </row>
    <row r="48" spans="1:67" ht="45.6" customHeight="1" thickBot="1">
      <c r="A48" s="44"/>
      <c r="B48" s="45"/>
      <c r="C48" s="45"/>
      <c r="D48" s="16" t="s">
        <v>127</v>
      </c>
      <c r="E48" s="1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54"/>
      <c r="BO48" s="12"/>
    </row>
    <row r="49" spans="1:67" ht="30" customHeight="1" thickBot="1">
      <c r="A49" s="44"/>
      <c r="B49" s="45"/>
      <c r="C49" s="45"/>
      <c r="D49" s="16" t="s">
        <v>128</v>
      </c>
      <c r="E49" s="1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54"/>
      <c r="BO49" s="12"/>
    </row>
    <row r="50" spans="1:67" ht="30" customHeight="1" thickBot="1">
      <c r="A50" s="44"/>
      <c r="B50" s="45"/>
      <c r="C50" s="45"/>
      <c r="D50" s="16" t="s">
        <v>129</v>
      </c>
      <c r="E50" s="1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54"/>
      <c r="BO50" s="12"/>
    </row>
    <row r="51" spans="1:67" ht="30" customHeight="1" thickBot="1">
      <c r="A51" s="44"/>
      <c r="B51" s="45"/>
      <c r="C51" s="45"/>
      <c r="D51" s="16" t="s">
        <v>130</v>
      </c>
      <c r="E51" s="1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54"/>
      <c r="BO51" s="12"/>
    </row>
    <row r="52" spans="1:67" ht="30" customHeight="1" thickBot="1">
      <c r="A52" s="44"/>
      <c r="B52" s="45"/>
      <c r="C52" s="45"/>
      <c r="D52" s="16" t="s">
        <v>131</v>
      </c>
      <c r="E52" s="1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54"/>
      <c r="BO52" s="12"/>
    </row>
    <row r="53" spans="1:67" ht="30" customHeight="1" thickBot="1">
      <c r="A53" s="44"/>
      <c r="B53" s="45"/>
      <c r="C53" s="45"/>
      <c r="D53" s="16" t="s">
        <v>132</v>
      </c>
      <c r="E53" s="1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54"/>
      <c r="BO53" s="12"/>
    </row>
    <row r="54" spans="1:67" ht="30" customHeight="1" thickBot="1">
      <c r="A54" s="44" t="s">
        <v>133</v>
      </c>
      <c r="B54" s="45" t="s">
        <v>90</v>
      </c>
      <c r="C54" s="45" t="s">
        <v>69</v>
      </c>
      <c r="D54" s="16" t="s">
        <v>134</v>
      </c>
      <c r="E54" s="10" t="s">
        <v>135</v>
      </c>
      <c r="F54" s="11" t="s">
        <v>107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53">
        <f>(COUNTIF(F54:BM83,"E")/((COUNTIF(F54:BM83,"E")+COUNTIF(F54:BM83,"P")+COUNTIF(F54:BM83,"N")*COUNTIF(F54:BM83,"R"))))</f>
        <v>1</v>
      </c>
      <c r="BO54" s="12"/>
    </row>
    <row r="55" spans="1:67" ht="30" customHeight="1" thickBot="1">
      <c r="A55" s="44"/>
      <c r="B55" s="45"/>
      <c r="C55" s="45"/>
      <c r="D55" s="16" t="s">
        <v>136</v>
      </c>
      <c r="E55" s="1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54"/>
      <c r="BO55" s="12"/>
    </row>
    <row r="56" spans="1:67" ht="30" customHeight="1" thickBot="1">
      <c r="A56" s="44"/>
      <c r="B56" s="45"/>
      <c r="C56" s="45"/>
      <c r="D56" s="16" t="s">
        <v>137</v>
      </c>
      <c r="E56" s="1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54"/>
      <c r="BO56" s="12"/>
    </row>
    <row r="57" spans="1:67" ht="30" customHeight="1" thickBot="1">
      <c r="A57" s="44"/>
      <c r="B57" s="45"/>
      <c r="C57" s="45"/>
      <c r="D57" s="16" t="s">
        <v>138</v>
      </c>
      <c r="E57" s="1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54"/>
      <c r="BO57" s="12"/>
    </row>
    <row r="58" spans="1:67" ht="30" customHeight="1" thickBot="1">
      <c r="A58" s="44"/>
      <c r="B58" s="45"/>
      <c r="C58" s="45"/>
      <c r="D58" s="16" t="s">
        <v>139</v>
      </c>
      <c r="E58" s="1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54"/>
      <c r="BO58" s="12"/>
    </row>
    <row r="59" spans="1:67" ht="30" customHeight="1" thickBot="1">
      <c r="A59" s="44"/>
      <c r="B59" s="45"/>
      <c r="C59" s="45"/>
      <c r="D59" s="16" t="s">
        <v>105</v>
      </c>
      <c r="E59" s="1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54"/>
      <c r="BO59" s="12"/>
    </row>
    <row r="60" spans="1:67" ht="30" customHeight="1" thickBot="1">
      <c r="A60" s="44"/>
      <c r="B60" s="45"/>
      <c r="C60" s="45"/>
      <c r="D60" s="16" t="s">
        <v>140</v>
      </c>
      <c r="E60" s="1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54"/>
      <c r="BO60" s="12"/>
    </row>
    <row r="61" spans="1:67" ht="30" customHeight="1" thickBot="1">
      <c r="A61" s="44"/>
      <c r="B61" s="45"/>
      <c r="C61" s="45"/>
      <c r="D61" s="16" t="s">
        <v>108</v>
      </c>
      <c r="E61" s="1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54"/>
      <c r="BO61" s="12"/>
    </row>
    <row r="62" spans="1:67" ht="30" customHeight="1" thickBot="1">
      <c r="A62" s="44"/>
      <c r="B62" s="45"/>
      <c r="C62" s="45"/>
      <c r="D62" s="16" t="s">
        <v>141</v>
      </c>
      <c r="E62" s="1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54"/>
      <c r="BO62" s="12"/>
    </row>
    <row r="63" spans="1:67" ht="30" customHeight="1" thickBot="1">
      <c r="A63" s="44"/>
      <c r="B63" s="45"/>
      <c r="C63" s="45"/>
      <c r="D63" s="16" t="s">
        <v>142</v>
      </c>
      <c r="E63" s="10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54"/>
      <c r="BO63" s="12"/>
    </row>
    <row r="64" spans="1:67" ht="30" customHeight="1" thickBot="1">
      <c r="A64" s="44"/>
      <c r="B64" s="45"/>
      <c r="C64" s="45"/>
      <c r="D64" s="16" t="s">
        <v>143</v>
      </c>
      <c r="E64" s="1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54"/>
      <c r="BO64" s="12"/>
    </row>
    <row r="65" spans="1:67" ht="30" customHeight="1" thickBot="1">
      <c r="A65" s="44"/>
      <c r="B65" s="45"/>
      <c r="C65" s="45"/>
      <c r="D65" s="16" t="s">
        <v>144</v>
      </c>
      <c r="E65" s="1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54"/>
      <c r="BO65" s="12"/>
    </row>
    <row r="66" spans="1:67" ht="30" customHeight="1" thickBot="1">
      <c r="A66" s="44"/>
      <c r="B66" s="45"/>
      <c r="C66" s="45"/>
      <c r="D66" s="16" t="s">
        <v>119</v>
      </c>
      <c r="E66" s="1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54"/>
      <c r="BO66" s="12"/>
    </row>
    <row r="67" spans="1:67" ht="30" customHeight="1" thickBot="1">
      <c r="A67" s="44"/>
      <c r="B67" s="45"/>
      <c r="C67" s="45"/>
      <c r="D67" s="16" t="s">
        <v>145</v>
      </c>
      <c r="E67" s="1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54"/>
      <c r="BO67" s="12"/>
    </row>
    <row r="68" spans="1:67" ht="30" customHeight="1" thickBot="1">
      <c r="A68" s="44"/>
      <c r="B68" s="45"/>
      <c r="C68" s="45"/>
      <c r="D68" s="16" t="s">
        <v>123</v>
      </c>
      <c r="E68" s="1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54"/>
      <c r="BO68" s="12"/>
    </row>
    <row r="69" spans="1:67" ht="30" customHeight="1" thickBot="1">
      <c r="A69" s="44"/>
      <c r="B69" s="45"/>
      <c r="C69" s="45"/>
      <c r="D69" s="16" t="s">
        <v>121</v>
      </c>
      <c r="E69" s="1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54"/>
      <c r="BO69" s="12"/>
    </row>
    <row r="70" spans="1:67" ht="30" customHeight="1" thickBot="1">
      <c r="A70" s="44"/>
      <c r="B70" s="45"/>
      <c r="C70" s="45"/>
      <c r="D70" s="16" t="s">
        <v>146</v>
      </c>
      <c r="E70" s="1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54"/>
      <c r="BO70" s="12"/>
    </row>
    <row r="71" spans="1:67" ht="30" customHeight="1" thickBot="1">
      <c r="A71" s="44"/>
      <c r="B71" s="45"/>
      <c r="C71" s="45"/>
      <c r="D71" s="16" t="s">
        <v>78</v>
      </c>
      <c r="E71" s="1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54"/>
      <c r="BO71" s="12"/>
    </row>
    <row r="72" spans="1:67" ht="30" customHeight="1" thickBot="1">
      <c r="A72" s="44"/>
      <c r="B72" s="45"/>
      <c r="C72" s="45"/>
      <c r="D72" s="16" t="s">
        <v>147</v>
      </c>
      <c r="E72" s="1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54"/>
      <c r="BO72" s="12"/>
    </row>
    <row r="73" spans="1:67" ht="30" customHeight="1" thickBot="1">
      <c r="A73" s="44"/>
      <c r="B73" s="45"/>
      <c r="C73" s="45"/>
      <c r="D73" s="16" t="s">
        <v>83</v>
      </c>
      <c r="E73" s="1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54"/>
      <c r="BO73" s="12"/>
    </row>
    <row r="74" spans="1:67" ht="30" customHeight="1" thickBot="1">
      <c r="A74" s="44"/>
      <c r="B74" s="45"/>
      <c r="C74" s="45"/>
      <c r="D74" s="16" t="s">
        <v>75</v>
      </c>
      <c r="E74" s="1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54"/>
      <c r="BO74" s="12"/>
    </row>
    <row r="75" spans="1:67" ht="30" customHeight="1" thickBot="1">
      <c r="A75" s="44"/>
      <c r="B75" s="45"/>
      <c r="C75" s="45"/>
      <c r="D75" s="16" t="s">
        <v>148</v>
      </c>
      <c r="E75" s="1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54"/>
      <c r="BO75" s="12"/>
    </row>
    <row r="76" spans="1:67" ht="30" customHeight="1" thickBot="1">
      <c r="A76" s="44"/>
      <c r="B76" s="45"/>
      <c r="C76" s="45"/>
      <c r="D76" s="16" t="s">
        <v>85</v>
      </c>
      <c r="E76" s="1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54"/>
      <c r="BO76" s="12"/>
    </row>
    <row r="77" spans="1:67" ht="30" customHeight="1" thickBot="1">
      <c r="A77" s="44"/>
      <c r="B77" s="45"/>
      <c r="C77" s="45"/>
      <c r="D77" s="16" t="s">
        <v>86</v>
      </c>
      <c r="E77" s="1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54"/>
      <c r="BO77" s="12"/>
    </row>
    <row r="78" spans="1:67" ht="30" customHeight="1" thickBot="1">
      <c r="A78" s="44"/>
      <c r="B78" s="45"/>
      <c r="C78" s="45"/>
      <c r="D78" s="16" t="s">
        <v>82</v>
      </c>
      <c r="E78" s="1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54"/>
      <c r="BO78" s="12"/>
    </row>
    <row r="79" spans="1:67" ht="30" customHeight="1" thickBot="1">
      <c r="A79" s="44"/>
      <c r="B79" s="45"/>
      <c r="C79" s="45"/>
      <c r="D79" s="16" t="s">
        <v>149</v>
      </c>
      <c r="E79" s="1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54"/>
      <c r="BO79" s="12"/>
    </row>
    <row r="80" spans="1:67" ht="30" customHeight="1" thickBot="1">
      <c r="A80" s="44"/>
      <c r="B80" s="45"/>
      <c r="C80" s="45"/>
      <c r="D80" s="16" t="s">
        <v>150</v>
      </c>
      <c r="E80" s="1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54"/>
      <c r="BO80" s="12"/>
    </row>
    <row r="81" spans="1:67" ht="30" customHeight="1" thickBot="1">
      <c r="A81" s="44"/>
      <c r="B81" s="45"/>
      <c r="C81" s="45"/>
      <c r="D81" s="16" t="s">
        <v>151</v>
      </c>
      <c r="E81" s="1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54"/>
      <c r="BO81" s="12"/>
    </row>
    <row r="82" spans="1:67" ht="30" customHeight="1" thickBot="1">
      <c r="A82" s="44"/>
      <c r="B82" s="45"/>
      <c r="C82" s="45"/>
      <c r="D82" s="16" t="s">
        <v>152</v>
      </c>
      <c r="E82" s="1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54"/>
      <c r="BO82" s="12"/>
    </row>
    <row r="83" spans="1:67" ht="30" customHeight="1" thickBot="1">
      <c r="A83" s="44"/>
      <c r="B83" s="45"/>
      <c r="C83" s="45"/>
      <c r="D83" s="16" t="s">
        <v>153</v>
      </c>
      <c r="E83" s="1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55"/>
      <c r="BO83" s="12"/>
    </row>
    <row r="84" spans="1:67" ht="30" customHeight="1" thickBot="1">
      <c r="A84" s="44" t="s">
        <v>154</v>
      </c>
      <c r="B84" s="44" t="s">
        <v>90</v>
      </c>
      <c r="C84" s="44" t="s">
        <v>69</v>
      </c>
      <c r="D84" s="16" t="s">
        <v>155</v>
      </c>
      <c r="E84" s="1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53" t="e">
        <f>(COUNTIF(F84:BM128,"E")/((COUNTIF(F84:BM128,"E")+COUNTIF(F84:BM128,"P")+COUNTIF(F84:BM128,"N")*COUNTIF(F84:BM128,"R"))))</f>
        <v>#DIV/0!</v>
      </c>
      <c r="BO84" s="12"/>
    </row>
    <row r="85" spans="1:67" ht="30" customHeight="1" thickBot="1">
      <c r="A85" s="44"/>
      <c r="B85" s="44"/>
      <c r="C85" s="44"/>
      <c r="D85" s="16" t="s">
        <v>156</v>
      </c>
      <c r="E85" s="1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54"/>
      <c r="BO85" s="12"/>
    </row>
    <row r="86" spans="1:67" ht="30" customHeight="1" thickBot="1">
      <c r="A86" s="44"/>
      <c r="B86" s="44"/>
      <c r="C86" s="44"/>
      <c r="D86" s="16" t="s">
        <v>157</v>
      </c>
      <c r="E86" s="1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54"/>
      <c r="BO86" s="12"/>
    </row>
    <row r="87" spans="1:67" ht="30" customHeight="1" thickBot="1">
      <c r="A87" s="44"/>
      <c r="B87" s="44"/>
      <c r="C87" s="44"/>
      <c r="D87" s="16" t="s">
        <v>158</v>
      </c>
      <c r="E87" s="1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54"/>
      <c r="BO87" s="12"/>
    </row>
    <row r="88" spans="1:67" ht="30" customHeight="1" thickBot="1">
      <c r="A88" s="44"/>
      <c r="B88" s="44"/>
      <c r="C88" s="44"/>
      <c r="D88" s="16" t="s">
        <v>159</v>
      </c>
      <c r="E88" s="1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54"/>
      <c r="BO88" s="12"/>
    </row>
    <row r="89" spans="1:67" ht="30" customHeight="1" thickBot="1">
      <c r="A89" s="44"/>
      <c r="B89" s="44"/>
      <c r="C89" s="44"/>
      <c r="D89" s="16" t="s">
        <v>160</v>
      </c>
      <c r="E89" s="1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54"/>
      <c r="BO89" s="12"/>
    </row>
    <row r="90" spans="1:67" ht="30" customHeight="1" thickBot="1">
      <c r="A90" s="44"/>
      <c r="B90" s="44"/>
      <c r="C90" s="44"/>
      <c r="D90" s="16" t="s">
        <v>161</v>
      </c>
      <c r="E90" s="1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54"/>
      <c r="BO90" s="12"/>
    </row>
    <row r="91" spans="1:67" ht="30" customHeight="1" thickBot="1">
      <c r="A91" s="44"/>
      <c r="B91" s="44"/>
      <c r="C91" s="44"/>
      <c r="D91" s="16" t="s">
        <v>162</v>
      </c>
      <c r="E91" s="1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54"/>
      <c r="BO91" s="12"/>
    </row>
    <row r="92" spans="1:67" ht="30" customHeight="1" thickBot="1">
      <c r="A92" s="44"/>
      <c r="B92" s="44"/>
      <c r="C92" s="44"/>
      <c r="D92" s="16" t="s">
        <v>163</v>
      </c>
      <c r="E92" s="1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54"/>
      <c r="BO92" s="12"/>
    </row>
    <row r="93" spans="1:67" ht="30" customHeight="1" thickBot="1">
      <c r="A93" s="44"/>
      <c r="B93" s="44"/>
      <c r="C93" s="44"/>
      <c r="D93" s="16" t="s">
        <v>164</v>
      </c>
      <c r="E93" s="1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54"/>
      <c r="BO93" s="12"/>
    </row>
    <row r="94" spans="1:67" ht="30" customHeight="1" thickBot="1">
      <c r="A94" s="44"/>
      <c r="B94" s="44"/>
      <c r="C94" s="44"/>
      <c r="D94" s="16" t="s">
        <v>165</v>
      </c>
      <c r="E94" s="10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54"/>
      <c r="BO94" s="12"/>
    </row>
    <row r="95" spans="1:67" ht="30" customHeight="1" thickBot="1">
      <c r="A95" s="44"/>
      <c r="B95" s="44"/>
      <c r="C95" s="44"/>
      <c r="D95" s="16" t="s">
        <v>166</v>
      </c>
      <c r="E95" s="10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54"/>
      <c r="BO95" s="12"/>
    </row>
    <row r="96" spans="1:67" ht="30" customHeight="1" thickBot="1">
      <c r="A96" s="44"/>
      <c r="B96" s="44"/>
      <c r="C96" s="44"/>
      <c r="D96" s="16" t="s">
        <v>167</v>
      </c>
      <c r="E96" s="10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54"/>
      <c r="BO96" s="12"/>
    </row>
    <row r="97" spans="1:67" ht="30" customHeight="1" thickBot="1">
      <c r="A97" s="44"/>
      <c r="B97" s="44"/>
      <c r="C97" s="44"/>
      <c r="D97" s="16" t="s">
        <v>168</v>
      </c>
      <c r="E97" s="10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54"/>
      <c r="BO97" s="12"/>
    </row>
    <row r="98" spans="1:67" ht="30" customHeight="1" thickBot="1">
      <c r="A98" s="44"/>
      <c r="B98" s="44"/>
      <c r="C98" s="44"/>
      <c r="D98" s="16" t="s">
        <v>169</v>
      </c>
      <c r="E98" s="10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54"/>
      <c r="BO98" s="12"/>
    </row>
    <row r="99" spans="1:67" ht="30" customHeight="1" thickBot="1">
      <c r="A99" s="44"/>
      <c r="B99" s="44"/>
      <c r="C99" s="44"/>
      <c r="D99" s="16" t="s">
        <v>170</v>
      </c>
      <c r="E99" s="10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54"/>
      <c r="BO99" s="12"/>
    </row>
    <row r="100" spans="1:67" ht="30" customHeight="1" thickBot="1">
      <c r="A100" s="44"/>
      <c r="B100" s="44"/>
      <c r="C100" s="44"/>
      <c r="D100" s="16" t="s">
        <v>171</v>
      </c>
      <c r="E100" s="10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54"/>
      <c r="BO100" s="12"/>
    </row>
    <row r="101" spans="1:67" ht="30" customHeight="1" thickBot="1">
      <c r="A101" s="44"/>
      <c r="B101" s="44"/>
      <c r="C101" s="44"/>
      <c r="D101" s="16" t="s">
        <v>172</v>
      </c>
      <c r="E101" s="10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54"/>
      <c r="BO101" s="12"/>
    </row>
    <row r="102" spans="1:67" ht="30" customHeight="1" thickBot="1">
      <c r="A102" s="44"/>
      <c r="B102" s="44"/>
      <c r="C102" s="44"/>
      <c r="D102" s="16" t="s">
        <v>173</v>
      </c>
      <c r="E102" s="10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54"/>
      <c r="BO102" s="12"/>
    </row>
    <row r="103" spans="1:67" ht="30" customHeight="1" thickBot="1">
      <c r="A103" s="44"/>
      <c r="B103" s="44"/>
      <c r="C103" s="44"/>
      <c r="D103" s="16" t="s">
        <v>174</v>
      </c>
      <c r="E103" s="10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54"/>
      <c r="BO103" s="12"/>
    </row>
    <row r="104" spans="1:67" ht="30" customHeight="1" thickBot="1">
      <c r="A104" s="44"/>
      <c r="B104" s="44"/>
      <c r="C104" s="44"/>
      <c r="D104" s="16" t="s">
        <v>175</v>
      </c>
      <c r="E104" s="10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54"/>
      <c r="BO104" s="12"/>
    </row>
    <row r="105" spans="1:67" ht="30" customHeight="1" thickBot="1">
      <c r="A105" s="44"/>
      <c r="B105" s="44"/>
      <c r="C105" s="44"/>
      <c r="D105" s="16" t="s">
        <v>176</v>
      </c>
      <c r="E105" s="10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54"/>
      <c r="BO105" s="12"/>
    </row>
    <row r="106" spans="1:67" ht="30" customHeight="1" thickBot="1">
      <c r="A106" s="44"/>
      <c r="B106" s="44"/>
      <c r="C106" s="44"/>
      <c r="D106" s="16" t="s">
        <v>177</v>
      </c>
      <c r="E106" s="10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54"/>
      <c r="BO106" s="12"/>
    </row>
    <row r="107" spans="1:67" ht="30" customHeight="1" thickBot="1">
      <c r="A107" s="44"/>
      <c r="B107" s="44"/>
      <c r="C107" s="44"/>
      <c r="D107" s="16" t="s">
        <v>178</v>
      </c>
      <c r="E107" s="10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54"/>
      <c r="BO107" s="12"/>
    </row>
    <row r="108" spans="1:67" ht="30" customHeight="1" thickBot="1">
      <c r="A108" s="44"/>
      <c r="B108" s="44"/>
      <c r="C108" s="44"/>
      <c r="D108" s="16" t="s">
        <v>179</v>
      </c>
      <c r="E108" s="10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54"/>
      <c r="BO108" s="12"/>
    </row>
    <row r="109" spans="1:67" ht="30" customHeight="1" thickBot="1">
      <c r="A109" s="44"/>
      <c r="B109" s="44"/>
      <c r="C109" s="44"/>
      <c r="D109" s="16" t="s">
        <v>180</v>
      </c>
      <c r="E109" s="10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54"/>
      <c r="BO109" s="12"/>
    </row>
    <row r="110" spans="1:67" ht="30" customHeight="1" thickBot="1">
      <c r="A110" s="44"/>
      <c r="B110" s="44"/>
      <c r="C110" s="44"/>
      <c r="D110" s="16" t="s">
        <v>181</v>
      </c>
      <c r="E110" s="10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54"/>
      <c r="BO110" s="12"/>
    </row>
    <row r="111" spans="1:67" ht="30" customHeight="1" thickBot="1">
      <c r="A111" s="44"/>
      <c r="B111" s="44"/>
      <c r="C111" s="44"/>
      <c r="D111" s="16" t="s">
        <v>182</v>
      </c>
      <c r="E111" s="1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54"/>
      <c r="BO111" s="12"/>
    </row>
    <row r="112" spans="1:67" ht="30" customHeight="1" thickBot="1">
      <c r="A112" s="44"/>
      <c r="B112" s="44"/>
      <c r="C112" s="44"/>
      <c r="D112" s="16" t="s">
        <v>183</v>
      </c>
      <c r="E112" s="1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54"/>
      <c r="BO112" s="12"/>
    </row>
    <row r="113" spans="1:67" ht="30" customHeight="1" thickBot="1">
      <c r="A113" s="44"/>
      <c r="B113" s="44"/>
      <c r="C113" s="44"/>
      <c r="D113" s="16" t="s">
        <v>184</v>
      </c>
      <c r="E113" s="1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54"/>
      <c r="BO113" s="12"/>
    </row>
    <row r="114" spans="1:67" ht="30" customHeight="1" thickBot="1">
      <c r="A114" s="44"/>
      <c r="B114" s="44"/>
      <c r="C114" s="44"/>
      <c r="D114" s="16" t="s">
        <v>185</v>
      </c>
      <c r="E114" s="10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54"/>
      <c r="BO114" s="12"/>
    </row>
    <row r="115" spans="1:67" ht="30" customHeight="1" thickBot="1">
      <c r="A115" s="44"/>
      <c r="B115" s="44"/>
      <c r="C115" s="44"/>
      <c r="D115" s="16" t="s">
        <v>186</v>
      </c>
      <c r="E115" s="10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54"/>
      <c r="BO115" s="12"/>
    </row>
    <row r="116" spans="1:67" ht="30" customHeight="1" thickBot="1">
      <c r="A116" s="44"/>
      <c r="B116" s="44"/>
      <c r="C116" s="44"/>
      <c r="D116" s="16" t="s">
        <v>187</v>
      </c>
      <c r="E116" s="10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54"/>
      <c r="BO116" s="12"/>
    </row>
    <row r="117" spans="1:67" ht="30" customHeight="1" thickBot="1">
      <c r="A117" s="44"/>
      <c r="B117" s="44"/>
      <c r="C117" s="44"/>
      <c r="D117" s="16" t="s">
        <v>188</v>
      </c>
      <c r="E117" s="10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54"/>
      <c r="BO117" s="12"/>
    </row>
    <row r="118" spans="1:67" ht="30" customHeight="1" thickBot="1">
      <c r="A118" s="44"/>
      <c r="B118" s="44"/>
      <c r="C118" s="44"/>
      <c r="D118" s="16" t="s">
        <v>189</v>
      </c>
      <c r="E118" s="1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54"/>
      <c r="BO118" s="12"/>
    </row>
    <row r="119" spans="1:67" ht="30" customHeight="1" thickBot="1">
      <c r="A119" s="44"/>
      <c r="B119" s="44"/>
      <c r="C119" s="44"/>
      <c r="D119" s="16" t="s">
        <v>190</v>
      </c>
      <c r="E119" s="1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54"/>
      <c r="BO119" s="12"/>
    </row>
    <row r="120" spans="1:67" ht="30" customHeight="1" thickBot="1">
      <c r="A120" s="44"/>
      <c r="B120" s="44"/>
      <c r="C120" s="44"/>
      <c r="D120" s="16" t="s">
        <v>191</v>
      </c>
      <c r="E120" s="1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54"/>
      <c r="BO120" s="12"/>
    </row>
    <row r="121" spans="1:67" ht="30" customHeight="1" thickBot="1">
      <c r="A121" s="44"/>
      <c r="B121" s="44"/>
      <c r="C121" s="44"/>
      <c r="D121" s="16" t="s">
        <v>192</v>
      </c>
      <c r="E121" s="1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54"/>
      <c r="BO121" s="12"/>
    </row>
    <row r="122" spans="1:67" ht="30" customHeight="1" thickBot="1">
      <c r="A122" s="44"/>
      <c r="B122" s="44"/>
      <c r="C122" s="44"/>
      <c r="D122" s="16" t="s">
        <v>193</v>
      </c>
      <c r="E122" s="1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54"/>
      <c r="BO122" s="12"/>
    </row>
    <row r="123" spans="1:67" ht="30" customHeight="1" thickBot="1">
      <c r="A123" s="44"/>
      <c r="B123" s="44"/>
      <c r="C123" s="44"/>
      <c r="D123" s="16" t="s">
        <v>194</v>
      </c>
      <c r="E123" s="1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54"/>
      <c r="BO123" s="12"/>
    </row>
    <row r="124" spans="1:67" ht="30" customHeight="1" thickBot="1">
      <c r="A124" s="44"/>
      <c r="B124" s="44"/>
      <c r="C124" s="44"/>
      <c r="D124" s="16" t="s">
        <v>195</v>
      </c>
      <c r="E124" s="1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54"/>
      <c r="BO124" s="12"/>
    </row>
    <row r="125" spans="1:67" ht="30" customHeight="1" thickBot="1">
      <c r="A125" s="44"/>
      <c r="B125" s="44"/>
      <c r="C125" s="44"/>
      <c r="D125" s="16" t="s">
        <v>196</v>
      </c>
      <c r="E125" s="1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54"/>
      <c r="BO125" s="12"/>
    </row>
    <row r="126" spans="1:67" ht="30" customHeight="1" thickBot="1">
      <c r="A126" s="44"/>
      <c r="B126" s="44"/>
      <c r="C126" s="44"/>
      <c r="D126" s="16" t="s">
        <v>197</v>
      </c>
      <c r="E126" s="1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54"/>
      <c r="BO126" s="12"/>
    </row>
    <row r="127" spans="1:67" ht="30" customHeight="1" thickBot="1">
      <c r="A127" s="44"/>
      <c r="B127" s="44"/>
      <c r="C127" s="44"/>
      <c r="D127" s="16" t="s">
        <v>198</v>
      </c>
      <c r="E127" s="10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54"/>
      <c r="BO127" s="12"/>
    </row>
    <row r="128" spans="1:67" ht="30" customHeight="1" thickBot="1">
      <c r="A128" s="44"/>
      <c r="B128" s="44"/>
      <c r="C128" s="44"/>
      <c r="D128" s="16" t="s">
        <v>199</v>
      </c>
      <c r="E128" s="10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55"/>
      <c r="BO128" s="12"/>
    </row>
    <row r="129" spans="1:67" ht="30" customHeight="1" thickBot="1">
      <c r="A129" s="44" t="s">
        <v>200</v>
      </c>
      <c r="B129" s="44" t="s">
        <v>90</v>
      </c>
      <c r="C129" s="44" t="s">
        <v>69</v>
      </c>
      <c r="D129" s="16" t="s">
        <v>201</v>
      </c>
      <c r="E129" s="10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56" t="e">
        <f>(COUNTIF(F129:BM143,"E")/((COUNTIF(F129:BM143,"E")+COUNTIF(F129:BM143,"P")+COUNTIF(F129:BM143,"N")*COUNTIF(F129:BM143,"R"))))</f>
        <v>#DIV/0!</v>
      </c>
      <c r="BO129" s="12"/>
    </row>
    <row r="130" spans="1:67" ht="30" customHeight="1" thickBot="1">
      <c r="A130" s="44"/>
      <c r="B130" s="44"/>
      <c r="C130" s="44"/>
      <c r="D130" s="16" t="s">
        <v>202</v>
      </c>
      <c r="E130" s="10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57"/>
      <c r="BO130" s="12"/>
    </row>
    <row r="131" spans="1:67" ht="30" customHeight="1" thickBot="1">
      <c r="A131" s="44"/>
      <c r="B131" s="44"/>
      <c r="C131" s="44"/>
      <c r="D131" s="16" t="s">
        <v>203</v>
      </c>
      <c r="E131" s="10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57"/>
      <c r="BO131" s="12"/>
    </row>
    <row r="132" spans="1:67" ht="30" customHeight="1" thickBot="1">
      <c r="A132" s="44"/>
      <c r="B132" s="44"/>
      <c r="C132" s="44"/>
      <c r="D132" s="16" t="s">
        <v>204</v>
      </c>
      <c r="E132" s="1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57"/>
      <c r="BO132" s="12"/>
    </row>
    <row r="133" spans="1:67" ht="30" customHeight="1" thickBot="1">
      <c r="A133" s="44"/>
      <c r="B133" s="44"/>
      <c r="C133" s="44"/>
      <c r="D133" s="16" t="s">
        <v>205</v>
      </c>
      <c r="E133" s="1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57"/>
      <c r="BO133" s="12"/>
    </row>
    <row r="134" spans="1:67" ht="30" customHeight="1" thickBot="1">
      <c r="A134" s="44"/>
      <c r="B134" s="44"/>
      <c r="C134" s="44"/>
      <c r="D134" s="16" t="s">
        <v>206</v>
      </c>
      <c r="E134" s="1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57"/>
      <c r="BO134" s="12"/>
    </row>
    <row r="135" spans="1:67" ht="30" customHeight="1" thickBot="1">
      <c r="A135" s="44"/>
      <c r="B135" s="44"/>
      <c r="C135" s="44"/>
      <c r="D135" s="16" t="s">
        <v>207</v>
      </c>
      <c r="E135" s="10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57"/>
      <c r="BO135" s="12"/>
    </row>
    <row r="136" spans="1:67" ht="30" customHeight="1" thickBot="1">
      <c r="A136" s="44"/>
      <c r="B136" s="44"/>
      <c r="C136" s="44"/>
      <c r="D136" s="16" t="s">
        <v>208</v>
      </c>
      <c r="E136" s="10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57"/>
      <c r="BO136" s="12"/>
    </row>
    <row r="137" spans="1:67" ht="30" customHeight="1" thickBot="1">
      <c r="A137" s="44"/>
      <c r="B137" s="44"/>
      <c r="C137" s="44"/>
      <c r="D137" s="16" t="s">
        <v>209</v>
      </c>
      <c r="E137" s="10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57"/>
      <c r="BO137" s="12"/>
    </row>
    <row r="138" spans="1:67" ht="30" customHeight="1" thickBot="1">
      <c r="A138" s="44"/>
      <c r="B138" s="44"/>
      <c r="C138" s="44"/>
      <c r="D138" s="16" t="s">
        <v>210</v>
      </c>
      <c r="E138" s="10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57"/>
      <c r="BO138" s="12"/>
    </row>
    <row r="139" spans="1:67" ht="30" customHeight="1" thickBot="1">
      <c r="A139" s="44"/>
      <c r="B139" s="44"/>
      <c r="C139" s="44"/>
      <c r="D139" s="16" t="s">
        <v>211</v>
      </c>
      <c r="E139" s="10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57"/>
      <c r="BO139" s="12"/>
    </row>
    <row r="140" spans="1:67" ht="30" customHeight="1" thickBot="1">
      <c r="A140" s="44"/>
      <c r="B140" s="44"/>
      <c r="C140" s="44"/>
      <c r="D140" s="16" t="s">
        <v>212</v>
      </c>
      <c r="E140" s="10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57"/>
      <c r="BO140" s="12"/>
    </row>
    <row r="141" spans="1:67" ht="57.6" customHeight="1" thickBot="1">
      <c r="A141" s="44"/>
      <c r="B141" s="44"/>
      <c r="C141" s="44"/>
      <c r="D141" s="16" t="s">
        <v>213</v>
      </c>
      <c r="E141" s="10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57"/>
      <c r="BO141" s="12"/>
    </row>
    <row r="142" spans="1:67" ht="84" customHeight="1" thickBot="1">
      <c r="A142" s="44"/>
      <c r="B142" s="44"/>
      <c r="C142" s="44"/>
      <c r="D142" s="16" t="s">
        <v>214</v>
      </c>
      <c r="E142" s="10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57"/>
      <c r="BO142" s="12"/>
    </row>
    <row r="143" spans="1:67" ht="30" customHeight="1" thickBot="1">
      <c r="A143" s="44"/>
      <c r="B143" s="44"/>
      <c r="C143" s="44"/>
      <c r="D143" s="16" t="s">
        <v>215</v>
      </c>
      <c r="E143" s="10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58"/>
      <c r="BO143" s="12"/>
    </row>
    <row r="144" spans="1:67" ht="30" customHeight="1" thickBot="1">
      <c r="A144" s="59" t="s">
        <v>216</v>
      </c>
      <c r="B144" s="59" t="s">
        <v>217</v>
      </c>
      <c r="C144" s="62" t="s">
        <v>69</v>
      </c>
      <c r="D144" s="16" t="s">
        <v>218</v>
      </c>
      <c r="E144" s="10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53" t="e">
        <f>(COUNTIF(F144:BM152,"E")/((COUNTIF(F144:BM152,"E")+COUNTIF(F144:BM152,"P")+COUNTIF(F144:BM152,"N")*COUNTIF(F144:BM152,"R"))))</f>
        <v>#DIV/0!</v>
      </c>
      <c r="BO144" s="12"/>
    </row>
    <row r="145" spans="1:67" ht="30" customHeight="1" thickBot="1">
      <c r="A145" s="60"/>
      <c r="B145" s="60"/>
      <c r="C145" s="63"/>
      <c r="D145" s="16" t="s">
        <v>219</v>
      </c>
      <c r="E145" s="10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54"/>
      <c r="BO145" s="12"/>
    </row>
    <row r="146" spans="1:67" ht="30" customHeight="1" thickBot="1">
      <c r="A146" s="60"/>
      <c r="B146" s="60"/>
      <c r="C146" s="63"/>
      <c r="D146" s="16" t="s">
        <v>220</v>
      </c>
      <c r="E146" s="1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54"/>
      <c r="BO146" s="12"/>
    </row>
    <row r="147" spans="1:67" ht="30" customHeight="1" thickBot="1">
      <c r="A147" s="60"/>
      <c r="B147" s="60"/>
      <c r="C147" s="63"/>
      <c r="D147" s="16" t="s">
        <v>221</v>
      </c>
      <c r="E147" s="1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54"/>
      <c r="BO147" s="12"/>
    </row>
    <row r="148" spans="1:67" ht="30" customHeight="1" thickBot="1">
      <c r="A148" s="60"/>
      <c r="B148" s="60"/>
      <c r="C148" s="63"/>
      <c r="D148" s="16" t="s">
        <v>222</v>
      </c>
      <c r="E148" s="10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54"/>
      <c r="BO148" s="12"/>
    </row>
    <row r="149" spans="1:67" ht="30" customHeight="1" thickBot="1">
      <c r="A149" s="60"/>
      <c r="B149" s="60"/>
      <c r="C149" s="63"/>
      <c r="D149" s="16" t="s">
        <v>108</v>
      </c>
      <c r="E149" s="10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54"/>
      <c r="BO149" s="12"/>
    </row>
    <row r="150" spans="1:67" ht="30" customHeight="1" thickBot="1">
      <c r="A150" s="60"/>
      <c r="B150" s="60"/>
      <c r="C150" s="63"/>
      <c r="D150" s="16" t="s">
        <v>223</v>
      </c>
      <c r="E150" s="10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54"/>
      <c r="BO150" s="12"/>
    </row>
    <row r="151" spans="1:67" ht="30" customHeight="1" thickBot="1">
      <c r="A151" s="60"/>
      <c r="B151" s="60"/>
      <c r="C151" s="63"/>
      <c r="D151" s="16" t="s">
        <v>224</v>
      </c>
      <c r="E151" s="10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54"/>
      <c r="BO151" s="12"/>
    </row>
    <row r="152" spans="1:67" ht="30" customHeight="1" thickBot="1">
      <c r="A152" s="61"/>
      <c r="B152" s="61"/>
      <c r="C152" s="64"/>
      <c r="D152" s="16" t="s">
        <v>225</v>
      </c>
      <c r="E152" s="10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55"/>
      <c r="BO152" s="12"/>
    </row>
    <row r="153" spans="1:67" ht="30" customHeight="1" thickBot="1">
      <c r="A153" s="44" t="s">
        <v>226</v>
      </c>
      <c r="B153" s="44" t="s">
        <v>227</v>
      </c>
      <c r="C153" s="44" t="s">
        <v>69</v>
      </c>
      <c r="D153" s="16" t="s">
        <v>228</v>
      </c>
      <c r="E153" s="10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53" t="e">
        <f>(COUNTIF(F153:BM160,"E")/((COUNTIF(F153:BM160,"E")+COUNTIF(F153:BM160,"P")+COUNTIF(F153:BM160,"N")*COUNTIF(F153:BM160,"R"))))</f>
        <v>#DIV/0!</v>
      </c>
      <c r="BO153" s="12"/>
    </row>
    <row r="154" spans="1:67" ht="30" customHeight="1" thickBot="1">
      <c r="A154" s="44"/>
      <c r="B154" s="44"/>
      <c r="C154" s="44"/>
      <c r="D154" s="16" t="s">
        <v>229</v>
      </c>
      <c r="E154" s="10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54"/>
      <c r="BO154" s="12"/>
    </row>
    <row r="155" spans="1:67" ht="30" customHeight="1" thickBot="1">
      <c r="A155" s="44"/>
      <c r="B155" s="44"/>
      <c r="C155" s="44"/>
      <c r="D155" s="16" t="s">
        <v>230</v>
      </c>
      <c r="E155" s="10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54"/>
      <c r="BO155" s="12"/>
    </row>
    <row r="156" spans="1:67" ht="30" customHeight="1" thickBot="1">
      <c r="A156" s="44"/>
      <c r="B156" s="44"/>
      <c r="C156" s="44"/>
      <c r="D156" s="16" t="s">
        <v>220</v>
      </c>
      <c r="E156" s="10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54"/>
      <c r="BO156" s="12"/>
    </row>
    <row r="157" spans="1:67" ht="30" customHeight="1" thickBot="1">
      <c r="A157" s="44"/>
      <c r="B157" s="44"/>
      <c r="C157" s="44"/>
      <c r="D157" s="16" t="s">
        <v>221</v>
      </c>
      <c r="E157" s="10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54"/>
      <c r="BO157" s="12"/>
    </row>
    <row r="158" spans="1:67" ht="30" customHeight="1" thickBot="1">
      <c r="A158" s="44"/>
      <c r="B158" s="44"/>
      <c r="C158" s="44"/>
      <c r="D158" s="16" t="s">
        <v>127</v>
      </c>
      <c r="E158" s="10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54"/>
      <c r="BO158" s="12"/>
    </row>
    <row r="159" spans="1:67" ht="30" customHeight="1" thickBot="1">
      <c r="A159" s="44"/>
      <c r="B159" s="44"/>
      <c r="C159" s="44"/>
      <c r="D159" s="16" t="s">
        <v>231</v>
      </c>
      <c r="E159" s="10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54"/>
      <c r="BO159" s="12"/>
    </row>
    <row r="160" spans="1:67" ht="30" customHeight="1" thickBot="1">
      <c r="A160" s="44"/>
      <c r="B160" s="44"/>
      <c r="C160" s="44"/>
      <c r="D160" s="16" t="s">
        <v>161</v>
      </c>
      <c r="E160" s="10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55"/>
      <c r="BO160" s="12"/>
    </row>
    <row r="161" spans="1:67" ht="30" customHeight="1" thickBot="1">
      <c r="A161" s="44" t="s">
        <v>232</v>
      </c>
      <c r="B161" s="44" t="s">
        <v>233</v>
      </c>
      <c r="C161" s="44" t="s">
        <v>69</v>
      </c>
      <c r="D161" s="16" t="s">
        <v>234</v>
      </c>
      <c r="E161" s="10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53" t="e">
        <f>(COUNTIF(F161:BM168,"E")/((COUNTIF(F161:BM168,"E")+COUNTIF(F161:BM168,"P")+COUNTIF(F161:BM168,"N")*COUNTIF(F161:BM168,"R"))))</f>
        <v>#DIV/0!</v>
      </c>
      <c r="BO161" s="12"/>
    </row>
    <row r="162" spans="1:67" ht="30" customHeight="1" thickBot="1">
      <c r="A162" s="44"/>
      <c r="B162" s="44"/>
      <c r="C162" s="44"/>
      <c r="D162" s="16" t="s">
        <v>229</v>
      </c>
      <c r="E162" s="10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54"/>
      <c r="BO162" s="12"/>
    </row>
    <row r="163" spans="1:67" ht="30" customHeight="1" thickBot="1">
      <c r="A163" s="44"/>
      <c r="B163" s="44"/>
      <c r="C163" s="44"/>
      <c r="D163" s="16" t="s">
        <v>235</v>
      </c>
      <c r="E163" s="10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54"/>
      <c r="BO163" s="12"/>
    </row>
    <row r="164" spans="1:67" ht="30" customHeight="1" thickBot="1">
      <c r="A164" s="44"/>
      <c r="B164" s="44"/>
      <c r="C164" s="44"/>
      <c r="D164" s="16" t="s">
        <v>236</v>
      </c>
      <c r="E164" s="10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54"/>
      <c r="BO164" s="12"/>
    </row>
    <row r="165" spans="1:67" ht="30" customHeight="1" thickBot="1">
      <c r="A165" s="44"/>
      <c r="B165" s="44"/>
      <c r="C165" s="44"/>
      <c r="D165" s="16" t="s">
        <v>221</v>
      </c>
      <c r="E165" s="10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54"/>
      <c r="BO165" s="12"/>
    </row>
    <row r="166" spans="1:67" ht="30" customHeight="1" thickBot="1">
      <c r="A166" s="44"/>
      <c r="B166" s="44"/>
      <c r="C166" s="44"/>
      <c r="D166" s="16" t="s">
        <v>127</v>
      </c>
      <c r="E166" s="10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54"/>
      <c r="BO166" s="12"/>
    </row>
    <row r="167" spans="1:67" ht="30" customHeight="1" thickBot="1">
      <c r="A167" s="44"/>
      <c r="B167" s="44"/>
      <c r="C167" s="44"/>
      <c r="D167" s="16" t="s">
        <v>231</v>
      </c>
      <c r="E167" s="10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54"/>
      <c r="BO167" s="12"/>
    </row>
    <row r="168" spans="1:67" ht="30" customHeight="1" thickBot="1">
      <c r="A168" s="44"/>
      <c r="B168" s="44"/>
      <c r="C168" s="44"/>
      <c r="D168" s="16" t="s">
        <v>161</v>
      </c>
      <c r="E168" s="10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55"/>
      <c r="BO168" s="12"/>
    </row>
    <row r="169" spans="1:67" ht="30" customHeight="1" thickBot="1">
      <c r="A169" s="62" t="s">
        <v>237</v>
      </c>
      <c r="B169" s="62" t="s">
        <v>238</v>
      </c>
      <c r="C169" s="62" t="s">
        <v>69</v>
      </c>
      <c r="D169" s="16" t="s">
        <v>239</v>
      </c>
      <c r="E169" s="10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53" t="e">
        <f>(COUNTIF(F169:BM174,"E")/((COUNTIF(F169:BM174,"E")+COUNTIF(F169:BM174,"P")+COUNTIF(F169:BM174,"N")*COUNTIF(F169:BM174,"R"))))</f>
        <v>#DIV/0!</v>
      </c>
      <c r="BO169" s="12"/>
    </row>
    <row r="170" spans="1:67" ht="30" customHeight="1" thickBot="1">
      <c r="A170" s="63"/>
      <c r="B170" s="63"/>
      <c r="C170" s="63"/>
      <c r="D170" s="16" t="s">
        <v>240</v>
      </c>
      <c r="E170" s="10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54"/>
      <c r="BO170" s="12"/>
    </row>
    <row r="171" spans="1:67" ht="30" customHeight="1" thickBot="1">
      <c r="A171" s="63"/>
      <c r="B171" s="63"/>
      <c r="C171" s="63"/>
      <c r="D171" s="16" t="s">
        <v>241</v>
      </c>
      <c r="E171" s="10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54"/>
      <c r="BO171" s="12"/>
    </row>
    <row r="172" spans="1:67" ht="30" customHeight="1" thickBot="1">
      <c r="A172" s="63"/>
      <c r="B172" s="63"/>
      <c r="C172" s="63"/>
      <c r="D172" s="16" t="s">
        <v>242</v>
      </c>
      <c r="E172" s="10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54"/>
      <c r="BO172" s="12"/>
    </row>
    <row r="173" spans="1:67" ht="30" customHeight="1" thickBot="1">
      <c r="A173" s="63"/>
      <c r="B173" s="63"/>
      <c r="C173" s="63"/>
      <c r="D173" s="16" t="s">
        <v>243</v>
      </c>
      <c r="E173" s="10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54"/>
      <c r="BO173" s="12"/>
    </row>
    <row r="174" spans="1:67" ht="30" customHeight="1" thickBot="1">
      <c r="A174" s="64"/>
      <c r="B174" s="64"/>
      <c r="C174" s="64"/>
      <c r="D174" s="16" t="s">
        <v>244</v>
      </c>
      <c r="E174" s="10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55"/>
      <c r="BO174" s="12"/>
    </row>
    <row r="175" spans="1:67" ht="30" customHeight="1" thickBot="1">
      <c r="A175" s="44" t="s">
        <v>245</v>
      </c>
      <c r="B175" s="44" t="s">
        <v>233</v>
      </c>
      <c r="C175" s="44" t="s">
        <v>69</v>
      </c>
      <c r="D175" s="16" t="s">
        <v>239</v>
      </c>
      <c r="E175" s="10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53" t="e">
        <f>(COUNTIF(F175:BM216,"E")/((COUNTIF(F175:BM216,"E")+COUNTIF(F175:BM216,"P")+COUNTIF(F175:BM216,"N")*COUNTIF(F175:BM216,"R"))))</f>
        <v>#DIV/0!</v>
      </c>
      <c r="BO175" s="12"/>
    </row>
    <row r="176" spans="1:67" ht="30" customHeight="1" thickBot="1">
      <c r="A176" s="44"/>
      <c r="B176" s="44"/>
      <c r="C176" s="44"/>
      <c r="D176" s="16" t="s">
        <v>240</v>
      </c>
      <c r="E176" s="10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54"/>
      <c r="BO176" s="12"/>
    </row>
    <row r="177" spans="1:67" ht="30" customHeight="1" thickBot="1">
      <c r="A177" s="44"/>
      <c r="B177" s="44"/>
      <c r="C177" s="44"/>
      <c r="D177" s="16" t="s">
        <v>231</v>
      </c>
      <c r="E177" s="10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54"/>
      <c r="BO177" s="12"/>
    </row>
    <row r="178" spans="1:67" ht="30" customHeight="1" thickBot="1">
      <c r="A178" s="44"/>
      <c r="B178" s="44"/>
      <c r="C178" s="44"/>
      <c r="D178" s="16" t="s">
        <v>161</v>
      </c>
      <c r="E178" s="10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54"/>
      <c r="BO178" s="12"/>
    </row>
    <row r="179" spans="1:67" ht="30" customHeight="1" thickBot="1">
      <c r="A179" s="44"/>
      <c r="B179" s="44"/>
      <c r="C179" s="44"/>
      <c r="D179" s="16" t="s">
        <v>244</v>
      </c>
      <c r="E179" s="10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54"/>
      <c r="BO179" s="12"/>
    </row>
    <row r="180" spans="1:67" ht="30" customHeight="1" thickBot="1">
      <c r="A180" s="44"/>
      <c r="B180" s="44"/>
      <c r="C180" s="44"/>
      <c r="D180" s="16" t="s">
        <v>156</v>
      </c>
      <c r="E180" s="10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54"/>
      <c r="BO180" s="12"/>
    </row>
    <row r="181" spans="1:67" ht="30" customHeight="1" thickBot="1">
      <c r="A181" s="44"/>
      <c r="B181" s="44"/>
      <c r="C181" s="44"/>
      <c r="D181" s="16" t="s">
        <v>157</v>
      </c>
      <c r="E181" s="10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54"/>
      <c r="BO181" s="12"/>
    </row>
    <row r="182" spans="1:67" ht="30" customHeight="1" thickBot="1">
      <c r="A182" s="44"/>
      <c r="B182" s="44"/>
      <c r="C182" s="44"/>
      <c r="D182" s="16" t="s">
        <v>246</v>
      </c>
      <c r="E182" s="10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54"/>
      <c r="BO182" s="12"/>
    </row>
    <row r="183" spans="1:67" ht="30" customHeight="1" thickBot="1">
      <c r="A183" s="44"/>
      <c r="B183" s="44"/>
      <c r="C183" s="44"/>
      <c r="D183" s="16" t="s">
        <v>247</v>
      </c>
      <c r="E183" s="10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54"/>
      <c r="BO183" s="12"/>
    </row>
    <row r="184" spans="1:67" ht="30" customHeight="1" thickBot="1">
      <c r="A184" s="44"/>
      <c r="B184" s="44"/>
      <c r="C184" s="44"/>
      <c r="D184" s="16" t="s">
        <v>248</v>
      </c>
      <c r="E184" s="10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54"/>
      <c r="BO184" s="12"/>
    </row>
    <row r="185" spans="1:67" ht="30" customHeight="1" thickBot="1">
      <c r="A185" s="44"/>
      <c r="B185" s="44"/>
      <c r="C185" s="44"/>
      <c r="D185" s="16" t="s">
        <v>249</v>
      </c>
      <c r="E185" s="1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54"/>
      <c r="BO185" s="12"/>
    </row>
    <row r="186" spans="1:67" ht="30" customHeight="1" thickBot="1">
      <c r="A186" s="44"/>
      <c r="B186" s="44"/>
      <c r="C186" s="44"/>
      <c r="D186" s="16" t="s">
        <v>250</v>
      </c>
      <c r="E186" s="10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54"/>
      <c r="BO186" s="12"/>
    </row>
    <row r="187" spans="1:67" ht="30" customHeight="1" thickBot="1">
      <c r="A187" s="44"/>
      <c r="B187" s="44"/>
      <c r="C187" s="44"/>
      <c r="D187" s="16" t="s">
        <v>251</v>
      </c>
      <c r="E187" s="10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54"/>
      <c r="BO187" s="12"/>
    </row>
    <row r="188" spans="1:67" ht="30" customHeight="1" thickBot="1">
      <c r="A188" s="44"/>
      <c r="B188" s="44"/>
      <c r="C188" s="44"/>
      <c r="D188" s="16" t="s">
        <v>252</v>
      </c>
      <c r="E188" s="10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54"/>
      <c r="BO188" s="12"/>
    </row>
    <row r="189" spans="1:67" ht="30" customHeight="1" thickBot="1">
      <c r="A189" s="44"/>
      <c r="B189" s="44"/>
      <c r="C189" s="44"/>
      <c r="D189" s="16" t="s">
        <v>253</v>
      </c>
      <c r="E189" s="10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54"/>
      <c r="BO189" s="12"/>
    </row>
    <row r="190" spans="1:67" ht="30" customHeight="1" thickBot="1">
      <c r="A190" s="44"/>
      <c r="B190" s="44"/>
      <c r="C190" s="44"/>
      <c r="D190" s="16" t="s">
        <v>254</v>
      </c>
      <c r="E190" s="10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54"/>
      <c r="BO190" s="12"/>
    </row>
    <row r="191" spans="1:67" ht="30" customHeight="1" thickBot="1">
      <c r="A191" s="44"/>
      <c r="B191" s="44"/>
      <c r="C191" s="44"/>
      <c r="D191" s="16" t="s">
        <v>255</v>
      </c>
      <c r="E191" s="10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54"/>
      <c r="BO191" s="12"/>
    </row>
    <row r="192" spans="1:67" ht="30" customHeight="1" thickBot="1">
      <c r="A192" s="44"/>
      <c r="B192" s="44"/>
      <c r="C192" s="44"/>
      <c r="D192" s="16" t="s">
        <v>256</v>
      </c>
      <c r="E192" s="10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54"/>
      <c r="BO192" s="12"/>
    </row>
    <row r="193" spans="1:67" ht="30" customHeight="1" thickBot="1">
      <c r="A193" s="44"/>
      <c r="B193" s="44"/>
      <c r="C193" s="44"/>
      <c r="D193" s="16" t="s">
        <v>257</v>
      </c>
      <c r="E193" s="10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54"/>
      <c r="BO193" s="12"/>
    </row>
    <row r="194" spans="1:67" ht="30" customHeight="1" thickBot="1">
      <c r="A194" s="44"/>
      <c r="B194" s="44"/>
      <c r="C194" s="44"/>
      <c r="D194" s="16" t="s">
        <v>258</v>
      </c>
      <c r="E194" s="10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54"/>
      <c r="BO194" s="12"/>
    </row>
    <row r="195" spans="1:67" ht="30" customHeight="1" thickBot="1">
      <c r="A195" s="44"/>
      <c r="B195" s="44"/>
      <c r="C195" s="44"/>
      <c r="D195" s="16" t="s">
        <v>259</v>
      </c>
      <c r="E195" s="10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54"/>
      <c r="BO195" s="12"/>
    </row>
    <row r="196" spans="1:67" ht="30" customHeight="1" thickBot="1">
      <c r="A196" s="44"/>
      <c r="B196" s="44"/>
      <c r="C196" s="44"/>
      <c r="D196" s="16" t="s">
        <v>260</v>
      </c>
      <c r="E196" s="10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54"/>
      <c r="BO196" s="12"/>
    </row>
    <row r="197" spans="1:67" ht="30" customHeight="1" thickBot="1">
      <c r="A197" s="44"/>
      <c r="B197" s="44"/>
      <c r="C197" s="44"/>
      <c r="D197" s="16" t="s">
        <v>261</v>
      </c>
      <c r="E197" s="10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54"/>
      <c r="BO197" s="12"/>
    </row>
    <row r="198" spans="1:67" ht="30" customHeight="1" thickBot="1">
      <c r="A198" s="44"/>
      <c r="B198" s="44"/>
      <c r="C198" s="44"/>
      <c r="D198" s="16" t="s">
        <v>222</v>
      </c>
      <c r="E198" s="10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54"/>
      <c r="BO198" s="12"/>
    </row>
    <row r="199" spans="1:67" ht="30" customHeight="1" thickBot="1">
      <c r="A199" s="44"/>
      <c r="B199" s="44"/>
      <c r="C199" s="44"/>
      <c r="D199" s="16" t="s">
        <v>262</v>
      </c>
      <c r="E199" s="10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54"/>
      <c r="BO199" s="12"/>
    </row>
    <row r="200" spans="1:67" ht="30" customHeight="1" thickBot="1">
      <c r="A200" s="44"/>
      <c r="B200" s="44"/>
      <c r="C200" s="44"/>
      <c r="D200" s="16" t="s">
        <v>263</v>
      </c>
      <c r="E200" s="10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54"/>
      <c r="BO200" s="12"/>
    </row>
    <row r="201" spans="1:67" ht="30" customHeight="1" thickBot="1">
      <c r="A201" s="44"/>
      <c r="B201" s="44"/>
      <c r="C201" s="44"/>
      <c r="D201" s="16" t="s">
        <v>264</v>
      </c>
      <c r="E201" s="10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54"/>
      <c r="BO201" s="12"/>
    </row>
    <row r="202" spans="1:67" ht="30" customHeight="1" thickBot="1">
      <c r="A202" s="44"/>
      <c r="B202" s="44"/>
      <c r="C202" s="44"/>
      <c r="D202" s="16" t="s">
        <v>265</v>
      </c>
      <c r="E202" s="10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54"/>
      <c r="BO202" s="12"/>
    </row>
    <row r="203" spans="1:67" ht="30" customHeight="1" thickBot="1">
      <c r="A203" s="44"/>
      <c r="B203" s="44"/>
      <c r="C203" s="44"/>
      <c r="D203" s="16" t="s">
        <v>244</v>
      </c>
      <c r="E203" s="10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54"/>
      <c r="BO203" s="12"/>
    </row>
    <row r="204" spans="1:67" ht="30" customHeight="1" thickBot="1">
      <c r="A204" s="44"/>
      <c r="B204" s="44"/>
      <c r="C204" s="44"/>
      <c r="D204" s="16" t="s">
        <v>211</v>
      </c>
      <c r="E204" s="10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54"/>
      <c r="BO204" s="12"/>
    </row>
    <row r="205" spans="1:67" ht="30" customHeight="1" thickBot="1">
      <c r="A205" s="44"/>
      <c r="B205" s="44"/>
      <c r="C205" s="44"/>
      <c r="D205" s="16" t="s">
        <v>266</v>
      </c>
      <c r="E205" s="10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54"/>
      <c r="BO205" s="12"/>
    </row>
    <row r="206" spans="1:67" ht="30" customHeight="1" thickBot="1">
      <c r="A206" s="44"/>
      <c r="B206" s="44"/>
      <c r="C206" s="44"/>
      <c r="D206" s="16" t="s">
        <v>267</v>
      </c>
      <c r="E206" s="10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54"/>
      <c r="BO206" s="12"/>
    </row>
    <row r="207" spans="1:67" ht="30" customHeight="1" thickBot="1">
      <c r="A207" s="44"/>
      <c r="B207" s="44"/>
      <c r="C207" s="44"/>
      <c r="D207" s="16" t="s">
        <v>268</v>
      </c>
      <c r="E207" s="10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54"/>
      <c r="BO207" s="12"/>
    </row>
    <row r="208" spans="1:67" ht="30" customHeight="1" thickBot="1">
      <c r="A208" s="44"/>
      <c r="B208" s="44"/>
      <c r="C208" s="44"/>
      <c r="D208" s="16" t="s">
        <v>269</v>
      </c>
      <c r="E208" s="10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54"/>
      <c r="BO208" s="12"/>
    </row>
    <row r="209" spans="1:67" ht="30" customHeight="1" thickBot="1">
      <c r="A209" s="44"/>
      <c r="B209" s="44"/>
      <c r="C209" s="44"/>
      <c r="D209" s="16" t="s">
        <v>270</v>
      </c>
      <c r="E209" s="10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54"/>
      <c r="BO209" s="12"/>
    </row>
    <row r="210" spans="1:67" ht="30" customHeight="1" thickBot="1">
      <c r="A210" s="44"/>
      <c r="B210" s="44"/>
      <c r="C210" s="44"/>
      <c r="D210" s="16" t="s">
        <v>271</v>
      </c>
      <c r="E210" s="10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54"/>
      <c r="BO210" s="12"/>
    </row>
    <row r="211" spans="1:67" ht="30" customHeight="1" thickBot="1">
      <c r="A211" s="44"/>
      <c r="B211" s="44"/>
      <c r="C211" s="44"/>
      <c r="D211" s="16" t="s">
        <v>163</v>
      </c>
      <c r="E211" s="10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54"/>
      <c r="BO211" s="12"/>
    </row>
    <row r="212" spans="1:67" ht="30" customHeight="1" thickBot="1">
      <c r="A212" s="44"/>
      <c r="B212" s="44"/>
      <c r="C212" s="44"/>
      <c r="D212" s="16" t="s">
        <v>272</v>
      </c>
      <c r="E212" s="10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54"/>
      <c r="BO212" s="12"/>
    </row>
    <row r="213" spans="1:67" ht="30" customHeight="1" thickBot="1">
      <c r="A213" s="44"/>
      <c r="B213" s="44"/>
      <c r="C213" s="44"/>
      <c r="D213" s="16" t="s">
        <v>273</v>
      </c>
      <c r="E213" s="10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54"/>
      <c r="BO213" s="12"/>
    </row>
    <row r="214" spans="1:67" ht="30" customHeight="1" thickBot="1">
      <c r="A214" s="44"/>
      <c r="B214" s="44"/>
      <c r="C214" s="44"/>
      <c r="D214" s="16" t="s">
        <v>274</v>
      </c>
      <c r="E214" s="10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54"/>
      <c r="BO214" s="12"/>
    </row>
    <row r="215" spans="1:67" ht="30" customHeight="1" thickBot="1">
      <c r="A215" s="44"/>
      <c r="B215" s="44"/>
      <c r="C215" s="44"/>
      <c r="D215" s="16" t="s">
        <v>275</v>
      </c>
      <c r="E215" s="10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54"/>
      <c r="BO215" s="12"/>
    </row>
    <row r="216" spans="1:67" ht="30" customHeight="1" thickBot="1">
      <c r="A216" s="44"/>
      <c r="B216" s="44"/>
      <c r="C216" s="44"/>
      <c r="D216" s="16" t="s">
        <v>272</v>
      </c>
      <c r="E216" s="10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55"/>
      <c r="BO216" s="12"/>
    </row>
    <row r="217" spans="1:67" ht="30" customHeight="1" thickBot="1">
      <c r="A217" s="44" t="s">
        <v>276</v>
      </c>
      <c r="B217" s="44" t="s">
        <v>277</v>
      </c>
      <c r="C217" s="44" t="s">
        <v>69</v>
      </c>
      <c r="D217" s="16" t="s">
        <v>278</v>
      </c>
      <c r="E217" s="10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53" t="e">
        <f>(COUNTIF(F217:BM238,"E")/((COUNTIF(F217:BM238,"E")+COUNTIF(F217:BM238,"P")+COUNTIF(F217:BM238,"N")*COUNTIF(F217:BM238,"R"))))</f>
        <v>#DIV/0!</v>
      </c>
      <c r="BO217" s="12"/>
    </row>
    <row r="218" spans="1:67" ht="30" customHeight="1" thickBot="1">
      <c r="A218" s="44"/>
      <c r="B218" s="44"/>
      <c r="C218" s="44"/>
      <c r="D218" s="16" t="s">
        <v>249</v>
      </c>
      <c r="E218" s="10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54"/>
      <c r="BO218" s="12"/>
    </row>
    <row r="219" spans="1:67" ht="30" customHeight="1" thickBot="1">
      <c r="A219" s="44"/>
      <c r="B219" s="44"/>
      <c r="C219" s="44"/>
      <c r="D219" s="16" t="s">
        <v>279</v>
      </c>
      <c r="E219" s="10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54"/>
      <c r="BO219" s="12"/>
    </row>
    <row r="220" spans="1:67" ht="30" customHeight="1" thickBot="1">
      <c r="A220" s="44"/>
      <c r="B220" s="44"/>
      <c r="C220" s="44"/>
      <c r="D220" s="16" t="s">
        <v>280</v>
      </c>
      <c r="E220" s="10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54"/>
      <c r="BO220" s="12"/>
    </row>
    <row r="221" spans="1:67" ht="30" customHeight="1" thickBot="1">
      <c r="A221" s="44"/>
      <c r="B221" s="44"/>
      <c r="C221" s="44"/>
      <c r="D221" s="16" t="s">
        <v>281</v>
      </c>
      <c r="E221" s="10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54"/>
      <c r="BO221" s="12"/>
    </row>
    <row r="222" spans="1:67" ht="30" customHeight="1" thickBot="1">
      <c r="A222" s="44"/>
      <c r="B222" s="44"/>
      <c r="C222" s="44"/>
      <c r="D222" s="16" t="s">
        <v>282</v>
      </c>
      <c r="E222" s="10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54"/>
      <c r="BO222" s="12"/>
    </row>
    <row r="223" spans="1:67" ht="30" customHeight="1" thickBot="1">
      <c r="A223" s="44"/>
      <c r="B223" s="44"/>
      <c r="C223" s="44"/>
      <c r="D223" s="16" t="s">
        <v>283</v>
      </c>
      <c r="E223" s="10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54"/>
      <c r="BO223" s="12"/>
    </row>
    <row r="224" spans="1:67" ht="30" customHeight="1" thickBot="1">
      <c r="A224" s="44"/>
      <c r="B224" s="44"/>
      <c r="C224" s="44"/>
      <c r="D224" s="16" t="s">
        <v>284</v>
      </c>
      <c r="E224" s="10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54"/>
      <c r="BO224" s="12"/>
    </row>
    <row r="225" spans="1:67" ht="30" customHeight="1" thickBot="1">
      <c r="A225" s="44"/>
      <c r="B225" s="44"/>
      <c r="C225" s="44"/>
      <c r="D225" s="16" t="s">
        <v>285</v>
      </c>
      <c r="E225" s="10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54"/>
      <c r="BO225" s="12"/>
    </row>
    <row r="226" spans="1:67" ht="30" customHeight="1" thickBot="1">
      <c r="A226" s="44"/>
      <c r="B226" s="44"/>
      <c r="C226" s="44"/>
      <c r="D226" s="16" t="s">
        <v>286</v>
      </c>
      <c r="E226" s="10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54"/>
      <c r="BO226" s="12"/>
    </row>
    <row r="227" spans="1:67" ht="30" customHeight="1" thickBot="1">
      <c r="A227" s="44"/>
      <c r="B227" s="44"/>
      <c r="C227" s="44"/>
      <c r="D227" s="16" t="s">
        <v>287</v>
      </c>
      <c r="E227" s="10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54"/>
      <c r="BO227" s="12"/>
    </row>
    <row r="228" spans="1:67" ht="30" customHeight="1" thickBot="1">
      <c r="A228" s="44"/>
      <c r="B228" s="44"/>
      <c r="C228" s="44"/>
      <c r="D228" s="16" t="s">
        <v>288</v>
      </c>
      <c r="E228" s="10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54"/>
      <c r="BO228" s="12"/>
    </row>
    <row r="229" spans="1:67" ht="30" customHeight="1" thickBot="1">
      <c r="A229" s="44"/>
      <c r="B229" s="44"/>
      <c r="C229" s="44"/>
      <c r="D229" s="16" t="s">
        <v>289</v>
      </c>
      <c r="E229" s="10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54"/>
      <c r="BO229" s="12"/>
    </row>
    <row r="230" spans="1:67" ht="30" customHeight="1" thickBot="1">
      <c r="A230" s="44"/>
      <c r="B230" s="44"/>
      <c r="C230" s="44"/>
      <c r="D230" s="16" t="s">
        <v>290</v>
      </c>
      <c r="E230" s="10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54"/>
      <c r="BO230" s="12"/>
    </row>
    <row r="231" spans="1:67" ht="30" customHeight="1" thickBot="1">
      <c r="A231" s="44"/>
      <c r="B231" s="44"/>
      <c r="C231" s="44"/>
      <c r="D231" s="16" t="s">
        <v>291</v>
      </c>
      <c r="E231" s="10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54"/>
      <c r="BO231" s="12"/>
    </row>
    <row r="232" spans="1:67" ht="30" customHeight="1" thickBot="1">
      <c r="A232" s="44"/>
      <c r="B232" s="44"/>
      <c r="C232" s="44"/>
      <c r="D232" s="16" t="s">
        <v>292</v>
      </c>
      <c r="E232" s="10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54"/>
      <c r="BO232" s="12"/>
    </row>
    <row r="233" spans="1:67" ht="30" customHeight="1" thickBot="1">
      <c r="A233" s="44"/>
      <c r="B233" s="44"/>
      <c r="C233" s="44"/>
      <c r="D233" s="16" t="s">
        <v>270</v>
      </c>
      <c r="E233" s="10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54"/>
      <c r="BO233" s="12"/>
    </row>
    <row r="234" spans="1:67" ht="30" customHeight="1" thickBot="1">
      <c r="A234" s="44"/>
      <c r="B234" s="44"/>
      <c r="C234" s="44"/>
      <c r="D234" s="16" t="s">
        <v>293</v>
      </c>
      <c r="E234" s="10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54"/>
      <c r="BO234" s="12"/>
    </row>
    <row r="235" spans="1:67" ht="30" customHeight="1" thickBot="1">
      <c r="A235" s="44"/>
      <c r="B235" s="44"/>
      <c r="C235" s="44"/>
      <c r="D235" s="16" t="s">
        <v>294</v>
      </c>
      <c r="E235" s="10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54"/>
      <c r="BO235" s="12"/>
    </row>
    <row r="236" spans="1:67" ht="30" customHeight="1" thickBot="1">
      <c r="A236" s="44"/>
      <c r="B236" s="44"/>
      <c r="C236" s="44"/>
      <c r="D236" s="16" t="s">
        <v>295</v>
      </c>
      <c r="E236" s="10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54"/>
      <c r="BO236" s="12"/>
    </row>
    <row r="237" spans="1:67" ht="30" customHeight="1" thickBot="1">
      <c r="A237" s="44"/>
      <c r="B237" s="44"/>
      <c r="C237" s="44"/>
      <c r="D237" s="16" t="s">
        <v>296</v>
      </c>
      <c r="E237" s="10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54"/>
      <c r="BO237" s="12"/>
    </row>
    <row r="238" spans="1:67" ht="30" customHeight="1" thickBot="1">
      <c r="A238" s="44"/>
      <c r="B238" s="44"/>
      <c r="C238" s="44"/>
      <c r="D238" s="16" t="s">
        <v>297</v>
      </c>
      <c r="E238" s="10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55"/>
      <c r="BO238" s="12"/>
    </row>
    <row r="239" spans="1:67" ht="30" customHeight="1" thickBot="1">
      <c r="A239" s="44" t="s">
        <v>298</v>
      </c>
      <c r="B239" s="44" t="s">
        <v>277</v>
      </c>
      <c r="C239" s="44" t="s">
        <v>69</v>
      </c>
      <c r="D239" s="16" t="s">
        <v>299</v>
      </c>
      <c r="E239" s="10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53" t="e">
        <f>(COUNTIF(F239:BM282,"E")/((COUNTIF(F239:BM282,"E")+COUNTIF(F239:BM282,"P")+COUNTIF(F239:BM282,"N")*COUNTIF(F239:BM282,"R"))))</f>
        <v>#DIV/0!</v>
      </c>
      <c r="BO239" s="12"/>
    </row>
    <row r="240" spans="1:67" ht="30" customHeight="1" thickBot="1">
      <c r="A240" s="44"/>
      <c r="B240" s="44"/>
      <c r="C240" s="44"/>
      <c r="D240" s="16" t="s">
        <v>300</v>
      </c>
      <c r="E240" s="10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54"/>
      <c r="BO240" s="12"/>
    </row>
    <row r="241" spans="1:67" ht="30" customHeight="1" thickBot="1">
      <c r="A241" s="44"/>
      <c r="B241" s="44"/>
      <c r="C241" s="44"/>
      <c r="D241" s="16" t="s">
        <v>301</v>
      </c>
      <c r="E241" s="10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54"/>
      <c r="BO241" s="12"/>
    </row>
    <row r="242" spans="1:67" ht="30" customHeight="1" thickBot="1">
      <c r="A242" s="44"/>
      <c r="B242" s="44"/>
      <c r="C242" s="44"/>
      <c r="D242" s="16" t="s">
        <v>302</v>
      </c>
      <c r="E242" s="10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54"/>
      <c r="BO242" s="12"/>
    </row>
    <row r="243" spans="1:67" ht="30" customHeight="1" thickBot="1">
      <c r="A243" s="44"/>
      <c r="B243" s="44"/>
      <c r="C243" s="44"/>
      <c r="D243" s="16" t="s">
        <v>303</v>
      </c>
      <c r="E243" s="10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54"/>
      <c r="BO243" s="12"/>
    </row>
    <row r="244" spans="1:67" ht="30" customHeight="1" thickBot="1">
      <c r="A244" s="44"/>
      <c r="B244" s="44"/>
      <c r="C244" s="44"/>
      <c r="D244" s="16" t="s">
        <v>304</v>
      </c>
      <c r="E244" s="10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54"/>
      <c r="BO244" s="12"/>
    </row>
    <row r="245" spans="1:67" ht="30" customHeight="1" thickBot="1">
      <c r="A245" s="44"/>
      <c r="B245" s="44"/>
      <c r="C245" s="44"/>
      <c r="D245" s="16" t="s">
        <v>305</v>
      </c>
      <c r="E245" s="10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54"/>
      <c r="BO245" s="12"/>
    </row>
    <row r="246" spans="1:67" ht="30" customHeight="1" thickBot="1">
      <c r="A246" s="44"/>
      <c r="B246" s="44"/>
      <c r="C246" s="44"/>
      <c r="D246" s="16" t="s">
        <v>306</v>
      </c>
      <c r="E246" s="10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54"/>
      <c r="BO246" s="12"/>
    </row>
    <row r="247" spans="1:67" ht="30" customHeight="1" thickBot="1">
      <c r="A247" s="44"/>
      <c r="B247" s="44"/>
      <c r="C247" s="44"/>
      <c r="D247" s="16" t="s">
        <v>307</v>
      </c>
      <c r="E247" s="10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54"/>
      <c r="BO247" s="12"/>
    </row>
    <row r="248" spans="1:67" ht="30" customHeight="1" thickBot="1">
      <c r="A248" s="44"/>
      <c r="B248" s="44"/>
      <c r="C248" s="44"/>
      <c r="D248" s="16" t="s">
        <v>308</v>
      </c>
      <c r="E248" s="10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54"/>
      <c r="BO248" s="12"/>
    </row>
    <row r="249" spans="1:67" ht="30" customHeight="1" thickBot="1">
      <c r="A249" s="44"/>
      <c r="B249" s="44"/>
      <c r="C249" s="44"/>
      <c r="D249" s="16" t="s">
        <v>309</v>
      </c>
      <c r="E249" s="10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54"/>
      <c r="BO249" s="12"/>
    </row>
    <row r="250" spans="1:67" ht="30" customHeight="1" thickBot="1">
      <c r="A250" s="44"/>
      <c r="B250" s="44"/>
      <c r="C250" s="44"/>
      <c r="D250" s="16" t="s">
        <v>310</v>
      </c>
      <c r="E250" s="10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54"/>
      <c r="BO250" s="12"/>
    </row>
    <row r="251" spans="1:67" ht="30" customHeight="1" thickBot="1">
      <c r="A251" s="44"/>
      <c r="B251" s="44"/>
      <c r="C251" s="44"/>
      <c r="D251" s="16" t="s">
        <v>311</v>
      </c>
      <c r="E251" s="10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54"/>
      <c r="BO251" s="12"/>
    </row>
    <row r="252" spans="1:67" ht="30" customHeight="1" thickBot="1">
      <c r="A252" s="44"/>
      <c r="B252" s="44"/>
      <c r="C252" s="44"/>
      <c r="D252" s="16" t="s">
        <v>312</v>
      </c>
      <c r="E252" s="10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54"/>
      <c r="BO252" s="12"/>
    </row>
    <row r="253" spans="1:67" ht="30" customHeight="1" thickBot="1">
      <c r="A253" s="44"/>
      <c r="B253" s="44"/>
      <c r="C253" s="44"/>
      <c r="D253" s="16" t="s">
        <v>313</v>
      </c>
      <c r="E253" s="10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54"/>
      <c r="BO253" s="12"/>
    </row>
    <row r="254" spans="1:67" ht="30" customHeight="1" thickBot="1">
      <c r="A254" s="44"/>
      <c r="B254" s="44"/>
      <c r="C254" s="44"/>
      <c r="D254" s="16" t="s">
        <v>314</v>
      </c>
      <c r="E254" s="10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54"/>
      <c r="BO254" s="12"/>
    </row>
    <row r="255" spans="1:67" ht="30" customHeight="1" thickBot="1">
      <c r="A255" s="44"/>
      <c r="B255" s="44"/>
      <c r="C255" s="44"/>
      <c r="D255" s="16" t="s">
        <v>315</v>
      </c>
      <c r="E255" s="10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54"/>
      <c r="BO255" s="12"/>
    </row>
    <row r="256" spans="1:67" ht="30" customHeight="1" thickBot="1">
      <c r="A256" s="44"/>
      <c r="B256" s="44"/>
      <c r="C256" s="44"/>
      <c r="D256" s="16" t="s">
        <v>316</v>
      </c>
      <c r="E256" s="10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54"/>
      <c r="BO256" s="12"/>
    </row>
    <row r="257" spans="1:67" ht="30" customHeight="1" thickBot="1">
      <c r="A257" s="44"/>
      <c r="B257" s="44"/>
      <c r="C257" s="44"/>
      <c r="D257" s="16" t="s">
        <v>317</v>
      </c>
      <c r="E257" s="10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54"/>
      <c r="BO257" s="12"/>
    </row>
    <row r="258" spans="1:67" ht="30" customHeight="1" thickBot="1">
      <c r="A258" s="44"/>
      <c r="B258" s="44"/>
      <c r="C258" s="44"/>
      <c r="D258" s="16" t="s">
        <v>318</v>
      </c>
      <c r="E258" s="10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54"/>
      <c r="BO258" s="12"/>
    </row>
    <row r="259" spans="1:67" ht="30" customHeight="1" thickBot="1">
      <c r="A259" s="44"/>
      <c r="B259" s="44"/>
      <c r="C259" s="44"/>
      <c r="D259" s="16" t="s">
        <v>319</v>
      </c>
      <c r="E259" s="10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54"/>
      <c r="BO259" s="12"/>
    </row>
    <row r="260" spans="1:67" ht="30" customHeight="1" thickBot="1">
      <c r="A260" s="44"/>
      <c r="B260" s="44"/>
      <c r="C260" s="44"/>
      <c r="D260" s="16" t="s">
        <v>228</v>
      </c>
      <c r="E260" s="10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54"/>
      <c r="BO260" s="12"/>
    </row>
    <row r="261" spans="1:67" ht="30" customHeight="1" thickBot="1">
      <c r="A261" s="44"/>
      <c r="B261" s="44"/>
      <c r="C261" s="44"/>
      <c r="D261" s="16" t="s">
        <v>229</v>
      </c>
      <c r="E261" s="10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54"/>
      <c r="BO261" s="12"/>
    </row>
    <row r="262" spans="1:67" ht="30" customHeight="1" thickBot="1">
      <c r="A262" s="44"/>
      <c r="B262" s="44"/>
      <c r="C262" s="44"/>
      <c r="D262" s="16" t="s">
        <v>320</v>
      </c>
      <c r="E262" s="10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54"/>
      <c r="BO262" s="12"/>
    </row>
    <row r="263" spans="1:67" ht="30" customHeight="1" thickBot="1">
      <c r="A263" s="44"/>
      <c r="B263" s="44"/>
      <c r="C263" s="44"/>
      <c r="D263" s="16" t="s">
        <v>321</v>
      </c>
      <c r="E263" s="10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54"/>
      <c r="BO263" s="12"/>
    </row>
    <row r="264" spans="1:67" ht="30" customHeight="1" thickBot="1">
      <c r="A264" s="44"/>
      <c r="B264" s="44"/>
      <c r="C264" s="44"/>
      <c r="D264" s="16" t="s">
        <v>322</v>
      </c>
      <c r="E264" s="10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54"/>
      <c r="BO264" s="12"/>
    </row>
    <row r="265" spans="1:67" ht="30" customHeight="1" thickBot="1">
      <c r="A265" s="44"/>
      <c r="B265" s="44"/>
      <c r="C265" s="44"/>
      <c r="D265" s="16" t="s">
        <v>323</v>
      </c>
      <c r="E265" s="10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54"/>
      <c r="BO265" s="12"/>
    </row>
    <row r="266" spans="1:67" ht="30" customHeight="1" thickBot="1">
      <c r="A266" s="44"/>
      <c r="B266" s="44"/>
      <c r="C266" s="44"/>
      <c r="D266" s="16" t="s">
        <v>324</v>
      </c>
      <c r="E266" s="10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54"/>
      <c r="BO266" s="12"/>
    </row>
    <row r="267" spans="1:67" ht="30" customHeight="1" thickBot="1">
      <c r="A267" s="44"/>
      <c r="B267" s="44"/>
      <c r="C267" s="44"/>
      <c r="D267" s="16" t="s">
        <v>71</v>
      </c>
      <c r="E267" s="10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54"/>
      <c r="BO267" s="12"/>
    </row>
    <row r="268" spans="1:67" ht="30" customHeight="1" thickBot="1">
      <c r="A268" s="44"/>
      <c r="B268" s="44"/>
      <c r="C268" s="44"/>
      <c r="D268" s="16" t="s">
        <v>73</v>
      </c>
      <c r="E268" s="10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54"/>
      <c r="BO268" s="12"/>
    </row>
    <row r="269" spans="1:67" ht="30" customHeight="1" thickBot="1">
      <c r="A269" s="44"/>
      <c r="B269" s="44"/>
      <c r="C269" s="44"/>
      <c r="D269" s="16" t="s">
        <v>325</v>
      </c>
      <c r="E269" s="10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54"/>
      <c r="BO269" s="12"/>
    </row>
    <row r="270" spans="1:67" ht="30" customHeight="1" thickBot="1">
      <c r="A270" s="44"/>
      <c r="B270" s="44"/>
      <c r="C270" s="44"/>
      <c r="D270" s="16" t="s">
        <v>75</v>
      </c>
      <c r="E270" s="10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54"/>
      <c r="BO270" s="12"/>
    </row>
    <row r="271" spans="1:67" ht="30" customHeight="1" thickBot="1">
      <c r="A271" s="44"/>
      <c r="B271" s="44"/>
      <c r="C271" s="44"/>
      <c r="D271" s="16" t="s">
        <v>86</v>
      </c>
      <c r="E271" s="10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54"/>
      <c r="BO271" s="12"/>
    </row>
    <row r="272" spans="1:67" ht="30" customHeight="1" thickBot="1">
      <c r="A272" s="44"/>
      <c r="B272" s="44"/>
      <c r="C272" s="44"/>
      <c r="D272" s="16" t="s">
        <v>326</v>
      </c>
      <c r="E272" s="10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54"/>
      <c r="BO272" s="12"/>
    </row>
    <row r="273" spans="1:67" ht="30" customHeight="1" thickBot="1">
      <c r="A273" s="44"/>
      <c r="B273" s="44"/>
      <c r="C273" s="44"/>
      <c r="D273" s="16" t="s">
        <v>327</v>
      </c>
      <c r="E273" s="10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54"/>
      <c r="BO273" s="12"/>
    </row>
    <row r="274" spans="1:67" ht="30" customHeight="1" thickBot="1">
      <c r="A274" s="44"/>
      <c r="B274" s="44"/>
      <c r="C274" s="44"/>
      <c r="D274" s="16" t="s">
        <v>328</v>
      </c>
      <c r="E274" s="10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54"/>
      <c r="BO274" s="12"/>
    </row>
    <row r="275" spans="1:67" ht="30" customHeight="1" thickBot="1">
      <c r="A275" s="44"/>
      <c r="B275" s="44"/>
      <c r="C275" s="44"/>
      <c r="D275" s="16" t="s">
        <v>329</v>
      </c>
      <c r="E275" s="10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54"/>
      <c r="BO275" s="12"/>
    </row>
    <row r="276" spans="1:67" ht="30" customHeight="1" thickBot="1">
      <c r="A276" s="44"/>
      <c r="B276" s="44"/>
      <c r="C276" s="44"/>
      <c r="D276" s="16" t="s">
        <v>330</v>
      </c>
      <c r="E276" s="10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54"/>
      <c r="BO276" s="12"/>
    </row>
    <row r="277" spans="1:67" ht="30" customHeight="1" thickBot="1">
      <c r="A277" s="44"/>
      <c r="B277" s="44"/>
      <c r="C277" s="44"/>
      <c r="D277" s="16" t="s">
        <v>331</v>
      </c>
      <c r="E277" s="10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54"/>
      <c r="BO277" s="12"/>
    </row>
    <row r="278" spans="1:67" ht="30" customHeight="1" thickBot="1">
      <c r="A278" s="44"/>
      <c r="B278" s="44"/>
      <c r="C278" s="44"/>
      <c r="D278" s="16" t="s">
        <v>332</v>
      </c>
      <c r="E278" s="10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54"/>
      <c r="BO278" s="12"/>
    </row>
    <row r="279" spans="1:67" ht="30" customHeight="1" thickBot="1">
      <c r="A279" s="44"/>
      <c r="B279" s="44"/>
      <c r="C279" s="44"/>
      <c r="D279" s="16" t="s">
        <v>333</v>
      </c>
      <c r="E279" s="10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54"/>
      <c r="BO279" s="12"/>
    </row>
    <row r="280" spans="1:67" ht="30" customHeight="1" thickBot="1">
      <c r="A280" s="44"/>
      <c r="B280" s="44"/>
      <c r="C280" s="44"/>
      <c r="D280" s="16" t="s">
        <v>334</v>
      </c>
      <c r="E280" s="10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54"/>
      <c r="BO280" s="12"/>
    </row>
    <row r="281" spans="1:67" ht="30" customHeight="1" thickBot="1">
      <c r="A281" s="44"/>
      <c r="B281" s="44"/>
      <c r="C281" s="44"/>
      <c r="D281" s="16" t="s">
        <v>335</v>
      </c>
      <c r="E281" s="10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54"/>
      <c r="BO281" s="12"/>
    </row>
    <row r="282" spans="1:67" ht="30" customHeight="1" thickBot="1">
      <c r="A282" s="44"/>
      <c r="B282" s="44"/>
      <c r="C282" s="44"/>
      <c r="D282" s="16" t="s">
        <v>336</v>
      </c>
      <c r="E282" s="10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55"/>
      <c r="BO282" s="12"/>
    </row>
    <row r="283" spans="1:67" ht="30" customHeight="1" thickBot="1">
      <c r="A283" s="62" t="s">
        <v>337</v>
      </c>
      <c r="B283" s="62" t="s">
        <v>217</v>
      </c>
      <c r="C283" s="62" t="s">
        <v>69</v>
      </c>
      <c r="D283" s="16" t="s">
        <v>126</v>
      </c>
      <c r="E283" s="10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53" t="e">
        <f>(COUNTIF(F283:BM303,"E")/((COUNTIF(F283:BM303,"E")+COUNTIF(F283:BM303,"P")+COUNTIF(F283:BM303,"N")*COUNTIF(F283:BM303,"R"))))</f>
        <v>#DIV/0!</v>
      </c>
      <c r="BO283" s="12"/>
    </row>
    <row r="284" spans="1:67" ht="30" customHeight="1" thickBot="1">
      <c r="A284" s="63"/>
      <c r="B284" s="63"/>
      <c r="C284" s="63"/>
      <c r="D284" s="16" t="s">
        <v>338</v>
      </c>
      <c r="E284" s="10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54"/>
      <c r="BO284" s="12"/>
    </row>
    <row r="285" spans="1:67" ht="30" customHeight="1" thickBot="1">
      <c r="A285" s="63"/>
      <c r="B285" s="63"/>
      <c r="C285" s="63"/>
      <c r="D285" s="16" t="s">
        <v>339</v>
      </c>
      <c r="E285" s="10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54"/>
      <c r="BO285" s="12"/>
    </row>
    <row r="286" spans="1:67" ht="30" customHeight="1" thickBot="1">
      <c r="A286" s="63"/>
      <c r="B286" s="63"/>
      <c r="C286" s="63"/>
      <c r="D286" s="16" t="s">
        <v>340</v>
      </c>
      <c r="E286" s="10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54"/>
      <c r="BO286" s="12"/>
    </row>
    <row r="287" spans="1:67" ht="30" customHeight="1" thickBot="1">
      <c r="A287" s="63"/>
      <c r="B287" s="63"/>
      <c r="C287" s="63"/>
      <c r="D287" s="16" t="s">
        <v>341</v>
      </c>
      <c r="E287" s="10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54"/>
      <c r="BO287" s="12"/>
    </row>
    <row r="288" spans="1:67" ht="30" customHeight="1" thickBot="1">
      <c r="A288" s="63"/>
      <c r="B288" s="63"/>
      <c r="C288" s="63"/>
      <c r="D288" s="16" t="s">
        <v>342</v>
      </c>
      <c r="E288" s="10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54"/>
      <c r="BO288" s="12"/>
    </row>
    <row r="289" spans="1:67" ht="30" customHeight="1" thickBot="1">
      <c r="A289" s="63"/>
      <c r="B289" s="63"/>
      <c r="C289" s="63"/>
      <c r="D289" s="16" t="s">
        <v>343</v>
      </c>
      <c r="E289" s="10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54"/>
      <c r="BO289" s="12"/>
    </row>
    <row r="290" spans="1:67" ht="30" customHeight="1" thickBot="1">
      <c r="A290" s="63"/>
      <c r="B290" s="63"/>
      <c r="C290" s="63"/>
      <c r="D290" s="16" t="s">
        <v>344</v>
      </c>
      <c r="E290" s="10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54"/>
      <c r="BO290" s="12"/>
    </row>
    <row r="291" spans="1:67" ht="30" customHeight="1" thickBot="1">
      <c r="A291" s="63"/>
      <c r="B291" s="63"/>
      <c r="C291" s="63"/>
      <c r="D291" s="16" t="s">
        <v>345</v>
      </c>
      <c r="E291" s="10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54"/>
      <c r="BO291" s="12"/>
    </row>
    <row r="292" spans="1:67" ht="30" customHeight="1" thickBot="1">
      <c r="A292" s="63"/>
      <c r="B292" s="63"/>
      <c r="C292" s="63"/>
      <c r="D292" s="16" t="s">
        <v>346</v>
      </c>
      <c r="E292" s="10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54"/>
      <c r="BO292" s="12"/>
    </row>
    <row r="293" spans="1:67" ht="30" customHeight="1" thickBot="1">
      <c r="A293" s="63"/>
      <c r="B293" s="63"/>
      <c r="C293" s="63"/>
      <c r="D293" s="16" t="s">
        <v>343</v>
      </c>
      <c r="E293" s="10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54"/>
      <c r="BO293" s="12"/>
    </row>
    <row r="294" spans="1:67" ht="30" customHeight="1" thickBot="1">
      <c r="A294" s="63"/>
      <c r="B294" s="63"/>
      <c r="C294" s="63"/>
      <c r="D294" s="16" t="s">
        <v>347</v>
      </c>
      <c r="E294" s="10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54"/>
      <c r="BO294" s="12"/>
    </row>
    <row r="295" spans="1:67" ht="30" customHeight="1" thickBot="1">
      <c r="A295" s="63"/>
      <c r="B295" s="63"/>
      <c r="C295" s="63"/>
      <c r="D295" s="16" t="s">
        <v>348</v>
      </c>
      <c r="E295" s="10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54"/>
      <c r="BO295" s="12"/>
    </row>
    <row r="296" spans="1:67" ht="30" customHeight="1" thickBot="1">
      <c r="A296" s="63"/>
      <c r="B296" s="63"/>
      <c r="C296" s="63"/>
      <c r="D296" s="16" t="s">
        <v>349</v>
      </c>
      <c r="E296" s="10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54"/>
      <c r="BO296" s="12"/>
    </row>
    <row r="297" spans="1:67" ht="30" customHeight="1" thickBot="1">
      <c r="A297" s="63"/>
      <c r="B297" s="63"/>
      <c r="C297" s="63"/>
      <c r="D297" s="16" t="s">
        <v>333</v>
      </c>
      <c r="E297" s="10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54"/>
      <c r="BO297" s="12"/>
    </row>
    <row r="298" spans="1:67" ht="30" customHeight="1" thickBot="1">
      <c r="A298" s="63"/>
      <c r="B298" s="63"/>
      <c r="C298" s="63"/>
      <c r="D298" s="16" t="s">
        <v>334</v>
      </c>
      <c r="E298" s="10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54"/>
      <c r="BO298" s="12"/>
    </row>
    <row r="299" spans="1:67" ht="30" customHeight="1" thickBot="1">
      <c r="A299" s="63"/>
      <c r="B299" s="63"/>
      <c r="C299" s="63"/>
      <c r="D299" s="16" t="s">
        <v>350</v>
      </c>
      <c r="E299" s="10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54"/>
      <c r="BO299" s="12"/>
    </row>
    <row r="300" spans="1:67" ht="30" customHeight="1" thickBot="1">
      <c r="A300" s="63"/>
      <c r="B300" s="63"/>
      <c r="C300" s="63"/>
      <c r="D300" s="16" t="s">
        <v>351</v>
      </c>
      <c r="E300" s="10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54"/>
      <c r="BO300" s="12"/>
    </row>
    <row r="301" spans="1:67" ht="30" customHeight="1" thickBot="1">
      <c r="A301" s="63"/>
      <c r="B301" s="63"/>
      <c r="C301" s="63"/>
      <c r="D301" s="16" t="s">
        <v>208</v>
      </c>
      <c r="E301" s="10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54"/>
      <c r="BO301" s="12"/>
    </row>
    <row r="302" spans="1:67" ht="30" customHeight="1" thickBot="1">
      <c r="A302" s="63"/>
      <c r="B302" s="63"/>
      <c r="C302" s="63"/>
      <c r="D302" s="16" t="s">
        <v>352</v>
      </c>
      <c r="E302" s="10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54"/>
      <c r="BO302" s="12"/>
    </row>
    <row r="303" spans="1:67" ht="30" customHeight="1" thickBot="1">
      <c r="A303" s="64"/>
      <c r="B303" s="64"/>
      <c r="C303" s="64"/>
      <c r="D303" s="16" t="s">
        <v>144</v>
      </c>
      <c r="E303" s="10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55"/>
      <c r="BO303" s="12"/>
    </row>
    <row r="304" spans="1:67" ht="42" customHeight="1" thickBot="1">
      <c r="A304" s="44" t="s">
        <v>353</v>
      </c>
      <c r="B304" s="44" t="s">
        <v>233</v>
      </c>
      <c r="C304" s="44" t="s">
        <v>69</v>
      </c>
      <c r="D304" s="16" t="s">
        <v>333</v>
      </c>
      <c r="E304" s="10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53" t="e">
        <f>(COUNTIF(F304:BM311,"E")/((COUNTIF(F304:BM311,"E")+COUNTIF(F304:BM311,"P")+COUNTIF(F304:BM311,"N")*COUNTIF(F304:BM311,"R"))))</f>
        <v>#DIV/0!</v>
      </c>
      <c r="BO304" s="12"/>
    </row>
    <row r="305" spans="1:67" ht="45" customHeight="1" thickBot="1">
      <c r="A305" s="44"/>
      <c r="B305" s="44"/>
      <c r="C305" s="44"/>
      <c r="D305" s="16" t="s">
        <v>334</v>
      </c>
      <c r="E305" s="10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54"/>
      <c r="BO305" s="12"/>
    </row>
    <row r="306" spans="1:67" ht="41.45" customHeight="1" thickBot="1">
      <c r="A306" s="44"/>
      <c r="B306" s="44"/>
      <c r="C306" s="44"/>
      <c r="D306" s="16" t="s">
        <v>350</v>
      </c>
      <c r="E306" s="10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54"/>
      <c r="BO306" s="12"/>
    </row>
    <row r="307" spans="1:67" ht="42" customHeight="1" thickBot="1">
      <c r="A307" s="44"/>
      <c r="B307" s="44"/>
      <c r="C307" s="44"/>
      <c r="D307" s="16" t="s">
        <v>351</v>
      </c>
      <c r="E307" s="10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54"/>
      <c r="BO307" s="12"/>
    </row>
    <row r="308" spans="1:67" ht="63.6" customHeight="1" thickBot="1">
      <c r="A308" s="44"/>
      <c r="B308" s="44"/>
      <c r="C308" s="44"/>
      <c r="D308" s="16" t="s">
        <v>208</v>
      </c>
      <c r="E308" s="10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54"/>
      <c r="BO308" s="12"/>
    </row>
    <row r="309" spans="1:67" ht="47.45" customHeight="1" thickBot="1">
      <c r="A309" s="44"/>
      <c r="B309" s="44"/>
      <c r="C309" s="44"/>
      <c r="D309" s="16" t="s">
        <v>326</v>
      </c>
      <c r="E309" s="10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54"/>
      <c r="BO309" s="12"/>
    </row>
    <row r="310" spans="1:67" ht="42" customHeight="1" thickBot="1">
      <c r="A310" s="44"/>
      <c r="B310" s="44"/>
      <c r="C310" s="44"/>
      <c r="D310" s="16" t="s">
        <v>84</v>
      </c>
      <c r="E310" s="10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54"/>
      <c r="BO310" s="12"/>
    </row>
    <row r="311" spans="1:67" ht="51" customHeight="1" thickBot="1">
      <c r="A311" s="44"/>
      <c r="B311" s="44"/>
      <c r="C311" s="44"/>
      <c r="D311" s="16" t="s">
        <v>354</v>
      </c>
      <c r="E311" s="10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55"/>
      <c r="BO311" s="12"/>
    </row>
    <row r="312" spans="1:67" ht="18" customHeight="1" thickBo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5"/>
    </row>
    <row r="313" spans="1:67" ht="30" customHeight="1" thickBot="1">
      <c r="A313" s="26" t="s">
        <v>355</v>
      </c>
      <c r="B313" s="26"/>
      <c r="C313" s="26"/>
      <c r="D313" s="26"/>
      <c r="E313" s="27"/>
      <c r="F313" s="13"/>
      <c r="G313" s="17"/>
      <c r="H313" s="17"/>
      <c r="I313" s="17"/>
      <c r="J313" s="18"/>
      <c r="K313" s="13"/>
      <c r="L313" s="17"/>
      <c r="M313" s="17"/>
      <c r="N313" s="17"/>
      <c r="O313" s="18"/>
      <c r="P313" s="13"/>
      <c r="Q313" s="17"/>
      <c r="R313" s="17"/>
      <c r="S313" s="17"/>
      <c r="T313" s="18"/>
      <c r="U313" s="13"/>
      <c r="V313" s="17"/>
      <c r="W313" s="17"/>
      <c r="X313" s="17"/>
      <c r="Y313" s="18"/>
      <c r="Z313" s="13"/>
      <c r="AA313" s="17"/>
      <c r="AB313" s="17"/>
      <c r="AC313" s="17"/>
      <c r="AD313" s="18"/>
      <c r="AE313" s="13"/>
      <c r="AF313" s="17"/>
      <c r="AG313" s="17"/>
      <c r="AH313" s="17"/>
      <c r="AI313" s="18"/>
      <c r="AJ313" s="13"/>
      <c r="AK313" s="17"/>
      <c r="AL313" s="17"/>
      <c r="AM313" s="17"/>
      <c r="AN313" s="18"/>
      <c r="AO313" s="13"/>
      <c r="AP313" s="17"/>
      <c r="AQ313" s="17"/>
      <c r="AR313" s="17"/>
      <c r="AS313" s="18"/>
      <c r="AT313" s="13"/>
      <c r="AU313" s="17"/>
      <c r="AV313" s="17"/>
      <c r="AW313" s="17"/>
      <c r="AX313" s="18"/>
      <c r="AY313" s="13"/>
      <c r="AZ313" s="17"/>
      <c r="BA313" s="17"/>
      <c r="BB313" s="17"/>
      <c r="BC313" s="18"/>
      <c r="BD313" s="13"/>
      <c r="BE313" s="17"/>
      <c r="BF313" s="17"/>
      <c r="BG313" s="17"/>
      <c r="BH313" s="18"/>
      <c r="BI313" s="13"/>
      <c r="BJ313" s="17"/>
      <c r="BK313" s="17"/>
      <c r="BL313" s="17"/>
      <c r="BM313" s="18"/>
      <c r="BN313" s="40"/>
      <c r="BO313" s="77"/>
    </row>
    <row r="314" spans="1:67" ht="30" customHeight="1" thickBot="1">
      <c r="A314" s="28" t="s">
        <v>356</v>
      </c>
      <c r="B314" s="28"/>
      <c r="C314" s="28"/>
      <c r="D314" s="28"/>
      <c r="E314" s="19" t="s">
        <v>357</v>
      </c>
      <c r="F314" s="29">
        <f>(COUNTIF(F6:J311,"E")+COUNTIF(F6:J311,"P")+COUNTIF(F6:J311,"N"+COUNTIF(F6:J311,"R")))</f>
        <v>25</v>
      </c>
      <c r="G314" s="30"/>
      <c r="H314" s="30"/>
      <c r="I314" s="30"/>
      <c r="J314" s="31"/>
      <c r="K314" s="29">
        <f>(COUNTIF(K6:O311,"E")+COUNTIF(K6:O311,"P")+COUNTIF(K6:O311,"N"+COUNTIF(K6:O311,"R")))</f>
        <v>16</v>
      </c>
      <c r="L314" s="30"/>
      <c r="M314" s="30"/>
      <c r="N314" s="30"/>
      <c r="O314" s="31"/>
      <c r="P314" s="29">
        <f t="shared" ref="P314" si="0">(COUNTIF(P6:T311,"E")+COUNTIF(P6:T311,"P")+COUNTIF(P6:T311,"N"+COUNTIF(P6:T311,"R")))</f>
        <v>16</v>
      </c>
      <c r="Q314" s="30"/>
      <c r="R314" s="30"/>
      <c r="S314" s="30"/>
      <c r="T314" s="31"/>
      <c r="U314" s="29">
        <f t="shared" ref="U314" si="1">(COUNTIF(U6:Y311,"E")+COUNTIF(U6:Y311,"P")+COUNTIF(U6:Y311,"N"+COUNTIF(U6:Y311,"R")))</f>
        <v>16</v>
      </c>
      <c r="V314" s="30"/>
      <c r="W314" s="30"/>
      <c r="X314" s="30"/>
      <c r="Y314" s="31"/>
      <c r="Z314" s="29">
        <f t="shared" ref="Z314" si="2">(COUNTIF(Z6:AD311,"E")+COUNTIF(Z6:AD311,"P")+COUNTIF(Z6:AD311,"N"+COUNTIF(Z6:AD311,"R")))</f>
        <v>16</v>
      </c>
      <c r="AA314" s="30"/>
      <c r="AB314" s="30"/>
      <c r="AC314" s="30"/>
      <c r="AD314" s="31"/>
      <c r="AE314" s="29">
        <f t="shared" ref="AE314" si="3">(COUNTIF(AE6:AI311,"E")+COUNTIF(AE6:AI311,"P")+COUNTIF(AE6:AI311,"N"+COUNTIF(AE6:AI311,"R")))</f>
        <v>16</v>
      </c>
      <c r="AF314" s="30"/>
      <c r="AG314" s="30"/>
      <c r="AH314" s="30"/>
      <c r="AI314" s="31"/>
      <c r="AJ314" s="29">
        <f t="shared" ref="AJ314" si="4">(COUNTIF(AJ6:AN311,"E")+COUNTIF(AJ6:AN311,"P")+COUNTIF(AJ6:AN311,"N"+COUNTIF(AJ6:AN311,"R")))</f>
        <v>16</v>
      </c>
      <c r="AK314" s="30"/>
      <c r="AL314" s="30"/>
      <c r="AM314" s="30"/>
      <c r="AN314" s="31"/>
      <c r="AO314" s="29">
        <f t="shared" ref="AO314" si="5">(COUNTIF(AO6:AS311,"E")+COUNTIF(AO6:AS311,"P")+COUNTIF(AO6:AS311,"N"+COUNTIF(AO6:AS311,"R")))</f>
        <v>16</v>
      </c>
      <c r="AP314" s="30"/>
      <c r="AQ314" s="30"/>
      <c r="AR314" s="30"/>
      <c r="AS314" s="31"/>
      <c r="AT314" s="29">
        <f t="shared" ref="AT314" si="6">(COUNTIF(AT6:AX311,"E")+COUNTIF(AT6:AX311,"P")+COUNTIF(AT6:AX311,"N"+COUNTIF(AT6:AX311,"R")))</f>
        <v>16</v>
      </c>
      <c r="AU314" s="30"/>
      <c r="AV314" s="30"/>
      <c r="AW314" s="30"/>
      <c r="AX314" s="31"/>
      <c r="AY314" s="29">
        <f t="shared" ref="AY314" si="7">(COUNTIF(AY6:BC311,"E")+COUNTIF(AY6:BC311,"P")+COUNTIF(AY6:BC311,"N"+COUNTIF(AY6:BC311,"R")))</f>
        <v>15</v>
      </c>
      <c r="AZ314" s="30"/>
      <c r="BA314" s="30"/>
      <c r="BB314" s="30"/>
      <c r="BC314" s="31"/>
      <c r="BD314" s="29">
        <f t="shared" ref="BD314" si="8">(COUNTIF(BD6:BH311,"E")+COUNTIF(BD6:BH311,"P")+COUNTIF(BD6:BH311,"N"+COUNTIF(BD6:BH311,"R")))</f>
        <v>15</v>
      </c>
      <c r="BE314" s="30"/>
      <c r="BF314" s="30"/>
      <c r="BG314" s="30"/>
      <c r="BH314" s="31"/>
      <c r="BI314" s="29">
        <f t="shared" ref="BI314" si="9">(COUNTIF(BI6:BM311,"E")+COUNTIF(BI6:BM311,"P")+COUNTIF(BI6:BM311,"N"+COUNTIF(BI6:BM311,"R")))</f>
        <v>15</v>
      </c>
      <c r="BJ314" s="30"/>
      <c r="BK314" s="30"/>
      <c r="BL314" s="30"/>
      <c r="BM314" s="31"/>
      <c r="BN314" s="40"/>
      <c r="BO314" s="77"/>
    </row>
    <row r="315" spans="1:67" ht="30" customHeight="1" thickBot="1">
      <c r="A315" s="28"/>
      <c r="B315" s="28"/>
      <c r="C315" s="28"/>
      <c r="D315" s="28"/>
      <c r="E315" s="20" t="s">
        <v>358</v>
      </c>
      <c r="F315" s="29">
        <f>COUNTIF(F6:J311,"E")</f>
        <v>6</v>
      </c>
      <c r="G315" s="30"/>
      <c r="H315" s="30"/>
      <c r="I315" s="30"/>
      <c r="J315" s="31"/>
      <c r="K315" s="29">
        <f t="shared" ref="K315" si="10">COUNTIF(K6:O311,"E")</f>
        <v>0</v>
      </c>
      <c r="L315" s="30"/>
      <c r="M315" s="30"/>
      <c r="N315" s="30"/>
      <c r="O315" s="31"/>
      <c r="P315" s="29">
        <f t="shared" ref="P315" si="11">COUNTIF(P6:T311,"E")</f>
        <v>0</v>
      </c>
      <c r="Q315" s="30"/>
      <c r="R315" s="30"/>
      <c r="S315" s="30"/>
      <c r="T315" s="31"/>
      <c r="U315" s="29">
        <f t="shared" ref="U315" si="12">COUNTIF(U6:Y311,"E")</f>
        <v>0</v>
      </c>
      <c r="V315" s="30"/>
      <c r="W315" s="30"/>
      <c r="X315" s="30"/>
      <c r="Y315" s="31"/>
      <c r="Z315" s="29">
        <f t="shared" ref="Z315" si="13">COUNTIF(Z6:AD311,"E")</f>
        <v>0</v>
      </c>
      <c r="AA315" s="30"/>
      <c r="AB315" s="30"/>
      <c r="AC315" s="30"/>
      <c r="AD315" s="31"/>
      <c r="AE315" s="29">
        <f t="shared" ref="AE315" si="14">COUNTIF(AE6:AI311,"E")</f>
        <v>0</v>
      </c>
      <c r="AF315" s="30"/>
      <c r="AG315" s="30"/>
      <c r="AH315" s="30"/>
      <c r="AI315" s="31"/>
      <c r="AJ315" s="29">
        <f t="shared" ref="AJ315" si="15">COUNTIF(AJ6:AN311,"E")</f>
        <v>0</v>
      </c>
      <c r="AK315" s="30"/>
      <c r="AL315" s="30"/>
      <c r="AM315" s="30"/>
      <c r="AN315" s="31"/>
      <c r="AO315" s="29">
        <f t="shared" ref="AO315" si="16">COUNTIF(AO6:AS311,"E")</f>
        <v>0</v>
      </c>
      <c r="AP315" s="30"/>
      <c r="AQ315" s="30"/>
      <c r="AR315" s="30"/>
      <c r="AS315" s="31"/>
      <c r="AT315" s="29">
        <f t="shared" ref="AT315" si="17">COUNTIF(AT6:AX311,"E")</f>
        <v>0</v>
      </c>
      <c r="AU315" s="30"/>
      <c r="AV315" s="30"/>
      <c r="AW315" s="30"/>
      <c r="AX315" s="31"/>
      <c r="AY315" s="29">
        <f t="shared" ref="AY315" si="18">COUNTIF(AY6:BC311,"E")</f>
        <v>0</v>
      </c>
      <c r="AZ315" s="30"/>
      <c r="BA315" s="30"/>
      <c r="BB315" s="30"/>
      <c r="BC315" s="31"/>
      <c r="BD315" s="29">
        <f t="shared" ref="BD315" si="19">COUNTIF(BD6:BH311,"E")</f>
        <v>0</v>
      </c>
      <c r="BE315" s="30"/>
      <c r="BF315" s="30"/>
      <c r="BG315" s="30"/>
      <c r="BH315" s="31"/>
      <c r="BI315" s="29">
        <f t="shared" ref="BI315" si="20">COUNTIF(BI6:BM311,"E")</f>
        <v>0</v>
      </c>
      <c r="BJ315" s="30"/>
      <c r="BK315" s="30"/>
      <c r="BL315" s="30"/>
      <c r="BM315" s="31"/>
      <c r="BN315" s="40"/>
      <c r="BO315" s="77"/>
    </row>
    <row r="316" spans="1:67" ht="30" customHeight="1" thickBot="1">
      <c r="A316" s="28"/>
      <c r="B316" s="28"/>
      <c r="C316" s="28"/>
      <c r="D316" s="28"/>
      <c r="E316" s="21" t="s">
        <v>359</v>
      </c>
      <c r="F316" s="80">
        <f>+F315/$K$325</f>
        <v>3.0303030303030304E-2</v>
      </c>
      <c r="G316" s="81"/>
      <c r="H316" s="81"/>
      <c r="I316" s="81"/>
      <c r="J316" s="82"/>
      <c r="K316" s="80">
        <f>+K315/$K$325</f>
        <v>0</v>
      </c>
      <c r="L316" s="81"/>
      <c r="M316" s="81"/>
      <c r="N316" s="81"/>
      <c r="O316" s="82"/>
      <c r="P316" s="80">
        <f t="shared" ref="P316" si="21">+P315/$K$325</f>
        <v>0</v>
      </c>
      <c r="Q316" s="81"/>
      <c r="R316" s="81"/>
      <c r="S316" s="81"/>
      <c r="T316" s="82"/>
      <c r="U316" s="80">
        <f t="shared" ref="U316" si="22">+U315/$K$325</f>
        <v>0</v>
      </c>
      <c r="V316" s="81"/>
      <c r="W316" s="81"/>
      <c r="X316" s="81"/>
      <c r="Y316" s="82"/>
      <c r="Z316" s="80">
        <f t="shared" ref="Z316" si="23">+Z315/$K$325</f>
        <v>0</v>
      </c>
      <c r="AA316" s="81"/>
      <c r="AB316" s="81"/>
      <c r="AC316" s="81"/>
      <c r="AD316" s="82"/>
      <c r="AE316" s="80">
        <f t="shared" ref="AE316" si="24">+AE315/$K$325</f>
        <v>0</v>
      </c>
      <c r="AF316" s="81"/>
      <c r="AG316" s="81"/>
      <c r="AH316" s="81"/>
      <c r="AI316" s="82"/>
      <c r="AJ316" s="80">
        <f t="shared" ref="AJ316" si="25">+AJ315/$K$325</f>
        <v>0</v>
      </c>
      <c r="AK316" s="81"/>
      <c r="AL316" s="81"/>
      <c r="AM316" s="81"/>
      <c r="AN316" s="82"/>
      <c r="AO316" s="80">
        <f t="shared" ref="AO316" si="26">+AO315/$K$325</f>
        <v>0</v>
      </c>
      <c r="AP316" s="81"/>
      <c r="AQ316" s="81"/>
      <c r="AR316" s="81"/>
      <c r="AS316" s="82"/>
      <c r="AT316" s="80">
        <f t="shared" ref="AT316" si="27">+AT315/$K$325</f>
        <v>0</v>
      </c>
      <c r="AU316" s="81"/>
      <c r="AV316" s="81"/>
      <c r="AW316" s="81"/>
      <c r="AX316" s="82"/>
      <c r="AY316" s="80">
        <f t="shared" ref="AY316" si="28">+AY315/$K$325</f>
        <v>0</v>
      </c>
      <c r="AZ316" s="81"/>
      <c r="BA316" s="81"/>
      <c r="BB316" s="81"/>
      <c r="BC316" s="82"/>
      <c r="BD316" s="80">
        <f t="shared" ref="BD316" si="29">+BD315/$K$325</f>
        <v>0</v>
      </c>
      <c r="BE316" s="81"/>
      <c r="BF316" s="81"/>
      <c r="BG316" s="81"/>
      <c r="BH316" s="82"/>
      <c r="BI316" s="80">
        <f t="shared" ref="BI316" si="30">+BI315/$K$325</f>
        <v>0</v>
      </c>
      <c r="BJ316" s="81"/>
      <c r="BK316" s="81"/>
      <c r="BL316" s="81"/>
      <c r="BM316" s="82"/>
      <c r="BN316" s="40"/>
      <c r="BO316" s="77"/>
    </row>
    <row r="317" spans="1:67" ht="38.450000000000003" customHeight="1" thickBot="1">
      <c r="A317" s="28"/>
      <c r="B317" s="28"/>
      <c r="C317" s="28"/>
      <c r="D317" s="28"/>
      <c r="E317" s="22" t="s">
        <v>360</v>
      </c>
      <c r="F317" s="29">
        <f>COUNTIF(F8:J313,"R")</f>
        <v>0</v>
      </c>
      <c r="G317" s="30"/>
      <c r="H317" s="30"/>
      <c r="I317" s="30"/>
      <c r="J317" s="31"/>
      <c r="K317" s="29">
        <f t="shared" ref="K317" si="31">COUNTIF(K8:O313,"R")</f>
        <v>0</v>
      </c>
      <c r="L317" s="30"/>
      <c r="M317" s="30"/>
      <c r="N317" s="30"/>
      <c r="O317" s="31"/>
      <c r="P317" s="29">
        <f t="shared" ref="P317" si="32">COUNTIF(P8:T313,"R")</f>
        <v>0</v>
      </c>
      <c r="Q317" s="30"/>
      <c r="R317" s="30"/>
      <c r="S317" s="30"/>
      <c r="T317" s="31"/>
      <c r="U317" s="29">
        <f t="shared" ref="U317" si="33">COUNTIF(U8:Y313,"R")</f>
        <v>0</v>
      </c>
      <c r="V317" s="30"/>
      <c r="W317" s="30"/>
      <c r="X317" s="30"/>
      <c r="Y317" s="31"/>
      <c r="Z317" s="29">
        <f t="shared" ref="Z317" si="34">COUNTIF(Z8:AD313,"R")</f>
        <v>0</v>
      </c>
      <c r="AA317" s="30"/>
      <c r="AB317" s="30"/>
      <c r="AC317" s="30"/>
      <c r="AD317" s="31"/>
      <c r="AE317" s="29">
        <f t="shared" ref="AE317" si="35">COUNTIF(AE8:AI313,"R")</f>
        <v>0</v>
      </c>
      <c r="AF317" s="30"/>
      <c r="AG317" s="30"/>
      <c r="AH317" s="30"/>
      <c r="AI317" s="31"/>
      <c r="AJ317" s="29">
        <f t="shared" ref="AJ317" si="36">COUNTIF(AJ8:AN313,"R")</f>
        <v>0</v>
      </c>
      <c r="AK317" s="30"/>
      <c r="AL317" s="30"/>
      <c r="AM317" s="30"/>
      <c r="AN317" s="31"/>
      <c r="AO317" s="29">
        <f t="shared" ref="AO317" si="37">COUNTIF(AO8:AS313,"R")</f>
        <v>0</v>
      </c>
      <c r="AP317" s="30"/>
      <c r="AQ317" s="30"/>
      <c r="AR317" s="30"/>
      <c r="AS317" s="31"/>
      <c r="AT317" s="29">
        <f t="shared" ref="AT317" si="38">COUNTIF(AT8:AX313,"R")</f>
        <v>0</v>
      </c>
      <c r="AU317" s="30"/>
      <c r="AV317" s="30"/>
      <c r="AW317" s="30"/>
      <c r="AX317" s="31"/>
      <c r="AY317" s="29">
        <f t="shared" ref="AY317" si="39">COUNTIF(AY8:BC313,"R")</f>
        <v>0</v>
      </c>
      <c r="AZ317" s="30"/>
      <c r="BA317" s="30"/>
      <c r="BB317" s="30"/>
      <c r="BC317" s="31"/>
      <c r="BD317" s="29">
        <f t="shared" ref="BD317" si="40">COUNTIF(BD8:BH313,"R")</f>
        <v>0</v>
      </c>
      <c r="BE317" s="30"/>
      <c r="BF317" s="30"/>
      <c r="BG317" s="30"/>
      <c r="BH317" s="31"/>
      <c r="BI317" s="29">
        <f t="shared" ref="BI317" si="41">COUNTIF(BI8:BM313,"R")</f>
        <v>0</v>
      </c>
      <c r="BJ317" s="30"/>
      <c r="BK317" s="30"/>
      <c r="BL317" s="30"/>
      <c r="BM317" s="31"/>
      <c r="BN317" s="40"/>
      <c r="BO317" s="77"/>
    </row>
    <row r="318" spans="1:67" ht="38.450000000000003" customHeight="1" thickBot="1">
      <c r="A318" s="28"/>
      <c r="B318" s="28"/>
      <c r="C318" s="28"/>
      <c r="D318" s="28"/>
      <c r="E318" s="23" t="s">
        <v>361</v>
      </c>
      <c r="F318" s="29">
        <f>COUNTIF(F9:J314,"N")</f>
        <v>0</v>
      </c>
      <c r="G318" s="30"/>
      <c r="H318" s="30"/>
      <c r="I318" s="30"/>
      <c r="J318" s="31"/>
      <c r="K318" s="29">
        <f t="shared" ref="K318" si="42">COUNTIF(K9:O314,"N")</f>
        <v>0</v>
      </c>
      <c r="L318" s="30"/>
      <c r="M318" s="30"/>
      <c r="N318" s="30"/>
      <c r="O318" s="31"/>
      <c r="P318" s="29">
        <f t="shared" ref="P318" si="43">COUNTIF(P9:T314,"N")</f>
        <v>0</v>
      </c>
      <c r="Q318" s="30"/>
      <c r="R318" s="30"/>
      <c r="S318" s="30"/>
      <c r="T318" s="31"/>
      <c r="U318" s="29">
        <f t="shared" ref="U318" si="44">COUNTIF(U9:Y314,"N")</f>
        <v>0</v>
      </c>
      <c r="V318" s="30"/>
      <c r="W318" s="30"/>
      <c r="X318" s="30"/>
      <c r="Y318" s="31"/>
      <c r="Z318" s="29">
        <f t="shared" ref="Z318" si="45">COUNTIF(Z9:AD314,"N")</f>
        <v>0</v>
      </c>
      <c r="AA318" s="30"/>
      <c r="AB318" s="30"/>
      <c r="AC318" s="30"/>
      <c r="AD318" s="31"/>
      <c r="AE318" s="29">
        <f t="shared" ref="AE318" si="46">COUNTIF(AE9:AI314,"N")</f>
        <v>0</v>
      </c>
      <c r="AF318" s="30"/>
      <c r="AG318" s="30"/>
      <c r="AH318" s="30"/>
      <c r="AI318" s="31"/>
      <c r="AJ318" s="29">
        <f t="shared" ref="AJ318" si="47">COUNTIF(AJ9:AN314,"N")</f>
        <v>0</v>
      </c>
      <c r="AK318" s="30"/>
      <c r="AL318" s="30"/>
      <c r="AM318" s="30"/>
      <c r="AN318" s="31"/>
      <c r="AO318" s="29">
        <f t="shared" ref="AO318" si="48">COUNTIF(AO9:AS314,"N")</f>
        <v>0</v>
      </c>
      <c r="AP318" s="30"/>
      <c r="AQ318" s="30"/>
      <c r="AR318" s="30"/>
      <c r="AS318" s="31"/>
      <c r="AT318" s="29">
        <f t="shared" ref="AT318" si="49">COUNTIF(AT9:AX314,"N")</f>
        <v>0</v>
      </c>
      <c r="AU318" s="30"/>
      <c r="AV318" s="30"/>
      <c r="AW318" s="30"/>
      <c r="AX318" s="31"/>
      <c r="AY318" s="29">
        <f t="shared" ref="AY318" si="50">COUNTIF(AY9:BC314,"N")</f>
        <v>0</v>
      </c>
      <c r="AZ318" s="30"/>
      <c r="BA318" s="30"/>
      <c r="BB318" s="30"/>
      <c r="BC318" s="31"/>
      <c r="BD318" s="29">
        <f t="shared" ref="BD318" si="51">COUNTIF(BD9:BH314,"N")</f>
        <v>0</v>
      </c>
      <c r="BE318" s="30"/>
      <c r="BF318" s="30"/>
      <c r="BG318" s="30"/>
      <c r="BH318" s="31"/>
      <c r="BI318" s="29">
        <f t="shared" ref="BI318" si="52">COUNTIF(BI9:BM314,"N")</f>
        <v>0</v>
      </c>
      <c r="BJ318" s="30"/>
      <c r="BK318" s="30"/>
      <c r="BL318" s="30"/>
      <c r="BM318" s="31"/>
      <c r="BN318" s="78"/>
      <c r="BO318" s="79"/>
    </row>
    <row r="319" spans="1:67" ht="26.45" customHeight="1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  <c r="AJ319" s="75"/>
      <c r="AK319" s="75"/>
      <c r="AL319" s="75"/>
      <c r="AM319" s="75"/>
      <c r="AN319" s="75"/>
      <c r="AO319" s="75"/>
      <c r="AP319" s="75"/>
      <c r="AQ319" s="75"/>
      <c r="AR319" s="75"/>
      <c r="AS319" s="75"/>
      <c r="AT319" s="75"/>
      <c r="AU319" s="75"/>
      <c r="AV319" s="75"/>
      <c r="AW319" s="75"/>
      <c r="AX319" s="75"/>
      <c r="AY319" s="75"/>
      <c r="AZ319" s="75"/>
      <c r="BA319" s="75"/>
      <c r="BB319" s="75"/>
      <c r="BC319" s="75"/>
      <c r="BD319" s="75"/>
      <c r="BE319" s="75"/>
      <c r="BF319" s="75"/>
      <c r="BG319" s="75"/>
      <c r="BH319" s="75"/>
      <c r="BI319" s="75"/>
      <c r="BJ319" s="75"/>
      <c r="BK319" s="75"/>
      <c r="BL319" s="75"/>
      <c r="BM319" s="75"/>
      <c r="BN319" s="75"/>
      <c r="BO319" s="76"/>
    </row>
    <row r="320" spans="1:67" ht="30" customHeight="1" thickBot="1">
      <c r="D320" s="15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</row>
    <row r="321" spans="4:67" ht="30" customHeight="1" thickBot="1">
      <c r="D321" s="15"/>
      <c r="E321" s="19" t="s">
        <v>80</v>
      </c>
      <c r="F321" s="67" t="s">
        <v>362</v>
      </c>
      <c r="G321" s="68"/>
      <c r="H321" s="68"/>
      <c r="I321" s="68"/>
      <c r="J321" s="69"/>
      <c r="K321" s="65">
        <f>SUM(F314:BM314)-K322-K323-K324</f>
        <v>192</v>
      </c>
      <c r="L321" s="66"/>
      <c r="M321" s="66"/>
      <c r="N321" s="70">
        <f>+K321/$K$325</f>
        <v>0.96969696969696972</v>
      </c>
      <c r="O321" s="71"/>
      <c r="P321" s="71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</row>
    <row r="322" spans="4:67" ht="30" customHeight="1" thickBot="1">
      <c r="D322" s="15"/>
      <c r="E322" s="20" t="s">
        <v>107</v>
      </c>
      <c r="F322" s="67" t="s">
        <v>363</v>
      </c>
      <c r="G322" s="68"/>
      <c r="H322" s="68"/>
      <c r="I322" s="68"/>
      <c r="J322" s="69"/>
      <c r="K322" s="65">
        <f>SUM(F315:BM315)</f>
        <v>6</v>
      </c>
      <c r="L322" s="66"/>
      <c r="M322" s="66"/>
      <c r="N322" s="70">
        <f>+K322/$K$325</f>
        <v>3.0303030303030304E-2</v>
      </c>
      <c r="O322" s="71"/>
      <c r="P322" s="71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</row>
    <row r="323" spans="4:67" ht="30" customHeight="1" thickBot="1">
      <c r="D323" s="15"/>
      <c r="E323" s="22" t="s">
        <v>364</v>
      </c>
      <c r="F323" s="67" t="s">
        <v>365</v>
      </c>
      <c r="G323" s="68"/>
      <c r="H323" s="68"/>
      <c r="I323" s="68"/>
      <c r="J323" s="69"/>
      <c r="K323" s="65">
        <f>SUM(F317:BM317)</f>
        <v>0</v>
      </c>
      <c r="L323" s="66"/>
      <c r="M323" s="66"/>
      <c r="N323" s="70">
        <f>+K323/$K$325</f>
        <v>0</v>
      </c>
      <c r="O323" s="71"/>
      <c r="P323" s="71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</row>
    <row r="324" spans="4:67" ht="30" customHeight="1" thickBot="1">
      <c r="D324" s="15"/>
      <c r="E324" s="23" t="s">
        <v>366</v>
      </c>
      <c r="F324" s="67" t="s">
        <v>367</v>
      </c>
      <c r="G324" s="68"/>
      <c r="H324" s="68"/>
      <c r="I324" s="68"/>
      <c r="J324" s="69"/>
      <c r="K324" s="65">
        <f>SUM(F318:BM318)</f>
        <v>0</v>
      </c>
      <c r="L324" s="66"/>
      <c r="M324" s="66"/>
      <c r="N324" s="70">
        <f>+K324/$K$325</f>
        <v>0</v>
      </c>
      <c r="O324" s="71"/>
      <c r="P324" s="71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</row>
    <row r="325" spans="4:67" ht="30" customHeight="1" thickBot="1">
      <c r="D325" s="15"/>
      <c r="E325" s="72" t="s">
        <v>357</v>
      </c>
      <c r="F325" s="73"/>
      <c r="G325" s="73"/>
      <c r="H325" s="73"/>
      <c r="I325" s="73"/>
      <c r="J325" s="74"/>
      <c r="K325" s="65">
        <f>SUM(K321:M324)</f>
        <v>198</v>
      </c>
      <c r="L325" s="66"/>
      <c r="M325" s="66"/>
      <c r="N325" s="70">
        <f>SUM(N321:P324)</f>
        <v>1</v>
      </c>
      <c r="O325" s="71"/>
      <c r="P325" s="71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</row>
    <row r="326" spans="4:67" ht="30" customHeight="1">
      <c r="D326" s="15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</row>
    <row r="327" spans="4:67" ht="30" customHeight="1">
      <c r="D327" s="15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</row>
    <row r="328" spans="4:67" ht="30" customHeight="1">
      <c r="D328" s="15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</row>
    <row r="329" spans="4:67" ht="30" customHeight="1">
      <c r="D329" s="15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</row>
    <row r="330" spans="4:67" ht="30" customHeight="1">
      <c r="D330" s="15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</row>
    <row r="331" spans="4:67" ht="30" customHeight="1">
      <c r="D331" s="15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</row>
    <row r="332" spans="4:67" ht="30" customHeight="1">
      <c r="D332" s="15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</row>
    <row r="333" spans="4:67" ht="30" customHeight="1">
      <c r="D333" s="15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</row>
    <row r="334" spans="4:67" ht="30" customHeight="1">
      <c r="D334" s="15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</row>
    <row r="335" spans="4:67" ht="30" customHeight="1">
      <c r="D335" s="15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</row>
    <row r="336" spans="4:67" ht="30" customHeight="1">
      <c r="D336" s="15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</row>
    <row r="337" spans="4:67" ht="30" customHeight="1">
      <c r="D337" s="15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</row>
    <row r="338" spans="4:67" ht="30" customHeight="1">
      <c r="D338" s="15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</row>
    <row r="339" spans="4:67" ht="30" customHeight="1">
      <c r="D339" s="15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</row>
    <row r="340" spans="4:67" ht="30" customHeight="1">
      <c r="D340" s="15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</row>
    <row r="341" spans="4:67" ht="30" customHeight="1">
      <c r="D341" s="15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</row>
    <row r="342" spans="4:67" ht="30" customHeight="1">
      <c r="D342" s="15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</row>
    <row r="343" spans="4:67" ht="30" customHeight="1">
      <c r="D343" s="15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</row>
    <row r="344" spans="4:67" ht="30" customHeight="1">
      <c r="D344" s="15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</row>
    <row r="345" spans="4:67" ht="30" customHeight="1">
      <c r="D345" s="15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</row>
    <row r="346" spans="4:67" ht="30" customHeight="1">
      <c r="D346" s="15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</row>
    <row r="347" spans="4:67" ht="30" customHeight="1">
      <c r="D347" s="15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</row>
    <row r="348" spans="4:67" ht="30" customHeight="1">
      <c r="D348" s="15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</row>
    <row r="349" spans="4:67" ht="30" customHeight="1">
      <c r="D349" s="15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</row>
    <row r="350" spans="4:67" ht="30" customHeight="1">
      <c r="D350" s="15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</row>
    <row r="351" spans="4:67" ht="30" customHeight="1">
      <c r="D351" s="15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</row>
    <row r="352" spans="4:67" ht="30" customHeight="1">
      <c r="D352" s="15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</row>
    <row r="353" spans="4:67" ht="30" customHeight="1">
      <c r="D353" s="15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</row>
    <row r="354" spans="4:67" ht="30" customHeight="1">
      <c r="D354" s="15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</row>
    <row r="355" spans="4:67" ht="30" customHeight="1">
      <c r="D355" s="15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</row>
    <row r="356" spans="4:67" ht="30" customHeight="1">
      <c r="D356" s="15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</row>
    <row r="357" spans="4:67" ht="30" customHeight="1">
      <c r="D357" s="15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</row>
    <row r="358" spans="4:67" ht="30" customHeight="1">
      <c r="D358" s="15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</row>
    <row r="359" spans="4:67" ht="30" customHeight="1">
      <c r="D359" s="15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</row>
    <row r="360" spans="4:67" ht="30" customHeight="1">
      <c r="D360" s="15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</row>
    <row r="361" spans="4:67" ht="30" customHeight="1">
      <c r="D361" s="15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</row>
    <row r="362" spans="4:67" ht="30" customHeight="1">
      <c r="D362" s="15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</row>
    <row r="363" spans="4:67" ht="30" customHeight="1">
      <c r="D363" s="15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</row>
    <row r="364" spans="4:67" ht="30" customHeight="1">
      <c r="D364" s="15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</row>
    <row r="365" spans="4:67" ht="30" customHeight="1">
      <c r="D365" s="15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</row>
    <row r="366" spans="4:67" ht="30" customHeight="1">
      <c r="D366" s="15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</row>
    <row r="367" spans="4:67" ht="30" customHeight="1">
      <c r="D367" s="15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</row>
    <row r="368" spans="4:67" ht="30" customHeight="1">
      <c r="D368" s="15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</row>
    <row r="369" spans="4:67" ht="30" customHeight="1">
      <c r="D369" s="15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</row>
    <row r="370" spans="4:67" ht="30" customHeight="1">
      <c r="D370" s="15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</row>
    <row r="371" spans="4:67" ht="30" customHeight="1">
      <c r="D371" s="15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</row>
    <row r="372" spans="4:67" ht="30" customHeight="1">
      <c r="D372" s="15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</row>
    <row r="373" spans="4:67" ht="30" customHeight="1">
      <c r="D373" s="15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</row>
    <row r="374" spans="4:67" ht="30" customHeight="1">
      <c r="D374" s="15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</row>
    <row r="375" spans="4:67" ht="30" customHeight="1">
      <c r="D375" s="15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</row>
    <row r="376" spans="4:67" ht="30" customHeight="1">
      <c r="D376" s="15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</row>
    <row r="377" spans="4:67" ht="30" customHeight="1">
      <c r="D377" s="15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</row>
    <row r="378" spans="4:67" ht="30" customHeight="1">
      <c r="D378" s="15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</row>
    <row r="379" spans="4:67" ht="30" customHeight="1">
      <c r="D379" s="15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</row>
    <row r="380" spans="4:67" ht="30" customHeight="1">
      <c r="D380" s="15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</row>
    <row r="381" spans="4:67" ht="30" customHeight="1">
      <c r="D381" s="15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</row>
    <row r="382" spans="4:67" ht="30" customHeight="1">
      <c r="D382" s="15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</row>
    <row r="383" spans="4:67" ht="30" customHeight="1">
      <c r="D383" s="15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</row>
    <row r="384" spans="4:67" ht="30" customHeight="1">
      <c r="D384" s="15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</row>
    <row r="385" spans="4:67" ht="30" customHeight="1">
      <c r="D385" s="15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</row>
    <row r="386" spans="4:67" ht="30" customHeight="1">
      <c r="D386" s="15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</row>
  </sheetData>
  <autoFilter ref="D3:E311" xr:uid="{5AA02E0C-65E2-4F69-9A75-4910CA507CDD}"/>
  <mergeCells count="162">
    <mergeCell ref="A319:BO319"/>
    <mergeCell ref="BN313:BO318"/>
    <mergeCell ref="AJ316:AN316"/>
    <mergeCell ref="AO316:AS316"/>
    <mergeCell ref="AT316:AX316"/>
    <mergeCell ref="AY316:BC316"/>
    <mergeCell ref="BD316:BH316"/>
    <mergeCell ref="BI316:BM316"/>
    <mergeCell ref="F316:J316"/>
    <mergeCell ref="K316:O316"/>
    <mergeCell ref="P316:T316"/>
    <mergeCell ref="U316:Y316"/>
    <mergeCell ref="Z316:AD316"/>
    <mergeCell ref="AE316:AI316"/>
    <mergeCell ref="BI315:BM315"/>
    <mergeCell ref="U314:Y314"/>
    <mergeCell ref="Z314:AD314"/>
    <mergeCell ref="BD318:BH318"/>
    <mergeCell ref="BI318:BM318"/>
    <mergeCell ref="Z318:AD318"/>
    <mergeCell ref="AE318:AI318"/>
    <mergeCell ref="AJ318:AN318"/>
    <mergeCell ref="AO318:AS318"/>
    <mergeCell ref="AT318:AX318"/>
    <mergeCell ref="F322:J322"/>
    <mergeCell ref="N322:P322"/>
    <mergeCell ref="F324:J324"/>
    <mergeCell ref="N324:P324"/>
    <mergeCell ref="E325:J325"/>
    <mergeCell ref="N325:P325"/>
    <mergeCell ref="F323:J323"/>
    <mergeCell ref="K323:M323"/>
    <mergeCell ref="N323:P323"/>
    <mergeCell ref="K324:M324"/>
    <mergeCell ref="K325:M325"/>
    <mergeCell ref="K321:M321"/>
    <mergeCell ref="K322:M322"/>
    <mergeCell ref="F321:J321"/>
    <mergeCell ref="N321:P321"/>
    <mergeCell ref="BI314:BM314"/>
    <mergeCell ref="P315:T315"/>
    <mergeCell ref="U315:Y315"/>
    <mergeCell ref="Z315:AD315"/>
    <mergeCell ref="AE315:AI315"/>
    <mergeCell ref="AJ315:AN315"/>
    <mergeCell ref="AO315:AS315"/>
    <mergeCell ref="AT315:AX315"/>
    <mergeCell ref="AY315:BC315"/>
    <mergeCell ref="BD315:BH315"/>
    <mergeCell ref="AE314:AI314"/>
    <mergeCell ref="AJ314:AN314"/>
    <mergeCell ref="AO314:AS314"/>
    <mergeCell ref="AT314:AX314"/>
    <mergeCell ref="AY314:BC314"/>
    <mergeCell ref="BD314:BH314"/>
    <mergeCell ref="F315:J315"/>
    <mergeCell ref="K314:O314"/>
    <mergeCell ref="K315:O315"/>
    <mergeCell ref="P314:T314"/>
    <mergeCell ref="BN169:BN174"/>
    <mergeCell ref="BN175:BN216"/>
    <mergeCell ref="BN217:BN238"/>
    <mergeCell ref="BN239:BN282"/>
    <mergeCell ref="BN283:BN303"/>
    <mergeCell ref="BN304:BN311"/>
    <mergeCell ref="A161:A168"/>
    <mergeCell ref="B161:B168"/>
    <mergeCell ref="A153:A160"/>
    <mergeCell ref="B153:B160"/>
    <mergeCell ref="BN153:BN160"/>
    <mergeCell ref="BN161:BN168"/>
    <mergeCell ref="A217:A238"/>
    <mergeCell ref="B217:B238"/>
    <mergeCell ref="A175:A216"/>
    <mergeCell ref="B175:B216"/>
    <mergeCell ref="A169:A174"/>
    <mergeCell ref="B169:B174"/>
    <mergeCell ref="A304:A311"/>
    <mergeCell ref="B304:B311"/>
    <mergeCell ref="A283:A303"/>
    <mergeCell ref="B283:B303"/>
    <mergeCell ref="A239:A282"/>
    <mergeCell ref="B239:B282"/>
    <mergeCell ref="C217:C238"/>
    <mergeCell ref="C239:C282"/>
    <mergeCell ref="C283:C303"/>
    <mergeCell ref="C304:C311"/>
    <mergeCell ref="C153:C160"/>
    <mergeCell ref="C161:C168"/>
    <mergeCell ref="C169:C174"/>
    <mergeCell ref="C175:C216"/>
    <mergeCell ref="A129:A143"/>
    <mergeCell ref="B129:B143"/>
    <mergeCell ref="C129:C143"/>
    <mergeCell ref="BN129:BN143"/>
    <mergeCell ref="A144:A152"/>
    <mergeCell ref="B144:B152"/>
    <mergeCell ref="C144:C152"/>
    <mergeCell ref="BN144:BN152"/>
    <mergeCell ref="A84:A128"/>
    <mergeCell ref="B84:B128"/>
    <mergeCell ref="C84:C128"/>
    <mergeCell ref="C54:C83"/>
    <mergeCell ref="BN54:BN83"/>
    <mergeCell ref="A54:A83"/>
    <mergeCell ref="B54:B83"/>
    <mergeCell ref="BN84:BN128"/>
    <mergeCell ref="A21:A26"/>
    <mergeCell ref="B21:B26"/>
    <mergeCell ref="C21:C26"/>
    <mergeCell ref="BN21:BN26"/>
    <mergeCell ref="A27:A53"/>
    <mergeCell ref="B27:B53"/>
    <mergeCell ref="C27:C53"/>
    <mergeCell ref="BN27:BN53"/>
    <mergeCell ref="BO3:BO5"/>
    <mergeCell ref="A1:BM1"/>
    <mergeCell ref="BN3:BN5"/>
    <mergeCell ref="A6:A20"/>
    <mergeCell ref="B6:B20"/>
    <mergeCell ref="D2:BM2"/>
    <mergeCell ref="A3:A5"/>
    <mergeCell ref="B3:B5"/>
    <mergeCell ref="C3:C5"/>
    <mergeCell ref="C6:C20"/>
    <mergeCell ref="BD317:BH317"/>
    <mergeCell ref="BI317:BM317"/>
    <mergeCell ref="F318:J318"/>
    <mergeCell ref="K318:O318"/>
    <mergeCell ref="P318:T318"/>
    <mergeCell ref="U318:Y318"/>
    <mergeCell ref="K317:O317"/>
    <mergeCell ref="P317:T317"/>
    <mergeCell ref="U317:Y317"/>
    <mergeCell ref="Z317:AD317"/>
    <mergeCell ref="AE317:AI317"/>
    <mergeCell ref="AJ317:AN317"/>
    <mergeCell ref="F317:J317"/>
    <mergeCell ref="A312:BO312"/>
    <mergeCell ref="A313:E313"/>
    <mergeCell ref="A314:D318"/>
    <mergeCell ref="F314:J314"/>
    <mergeCell ref="AJ4:AN4"/>
    <mergeCell ref="AO4:AS4"/>
    <mergeCell ref="AT4:AX4"/>
    <mergeCell ref="AY4:BC4"/>
    <mergeCell ref="BD4:BH4"/>
    <mergeCell ref="BI4:BM4"/>
    <mergeCell ref="D3:D5"/>
    <mergeCell ref="E3:E5"/>
    <mergeCell ref="F3:BM3"/>
    <mergeCell ref="F4:J4"/>
    <mergeCell ref="K4:O4"/>
    <mergeCell ref="P4:T4"/>
    <mergeCell ref="U4:Y4"/>
    <mergeCell ref="Z4:AD4"/>
    <mergeCell ref="AE4:AI4"/>
    <mergeCell ref="BN6:BN20"/>
    <mergeCell ref="AY318:BC318"/>
    <mergeCell ref="AO317:AS317"/>
    <mergeCell ref="AT317:AX317"/>
    <mergeCell ref="AY317:BC317"/>
  </mergeCells>
  <conditionalFormatting sqref="E314:E318 E6:E311">
    <cfRule type="cellIs" dxfId="43" priority="80" operator="between">
      <formula>31</formula>
      <formula>40</formula>
    </cfRule>
    <cfRule type="cellIs" dxfId="42" priority="81" operator="equal">
      <formula>0</formula>
    </cfRule>
    <cfRule type="cellIs" dxfId="41" priority="82" operator="between">
      <formula>21</formula>
      <formula>30</formula>
    </cfRule>
    <cfRule type="cellIs" dxfId="40" priority="83" operator="between">
      <formula>18</formula>
      <formula>20</formula>
    </cfRule>
    <cfRule type="cellIs" dxfId="39" priority="84" operator="between">
      <formula>41</formula>
      <formula>50</formula>
    </cfRule>
    <cfRule type="cellIs" dxfId="38" priority="85" operator="between">
      <formula>51</formula>
      <formula>60</formula>
    </cfRule>
    <cfRule type="cellIs" dxfId="37" priority="86" operator="between">
      <formula>61</formula>
      <formula>65</formula>
    </cfRule>
    <cfRule type="cellIs" dxfId="36" priority="87" operator="equal">
      <formula>""""""</formula>
    </cfRule>
  </conditionalFormatting>
  <conditionalFormatting sqref="BN6:BN20"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{94F77AB6-AC45-4259-9803-D7178D434719}</x14:id>
        </ext>
      </extLst>
    </cfRule>
  </conditionalFormatting>
  <conditionalFormatting sqref="BN21:BN27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{D759B2A1-24A8-4627-80AA-EA407D661B21}</x14:id>
        </ext>
      </extLst>
    </cfRule>
  </conditionalFormatting>
  <conditionalFormatting sqref="BN27:BN53"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{D592F449-9EC1-4C92-AA08-B563E01D12DD}</x14:id>
        </ext>
      </extLst>
    </cfRule>
  </conditionalFormatting>
  <conditionalFormatting sqref="BN54"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{3C962A93-90FF-4450-BF94-94D3B5166AE1}</x14:id>
        </ext>
      </extLst>
    </cfRule>
  </conditionalFormatting>
  <conditionalFormatting sqref="BN54:BN83"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{6B337684-5231-4F2F-8C19-3488C2EFC910}</x14:id>
        </ext>
      </extLst>
    </cfRule>
  </conditionalFormatting>
  <conditionalFormatting sqref="BN84:BN128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{2595D0C2-8E7D-405F-9F40-93447CB1E76B}</x14:id>
        </ext>
      </extLst>
    </cfRule>
  </conditionalFormatting>
  <conditionalFormatting sqref="BN129:BN143"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{2014FE49-70AE-43FB-8E50-C236D764602D}</x14:id>
        </ext>
      </extLst>
    </cfRule>
  </conditionalFormatting>
  <conditionalFormatting sqref="BN144:BN152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{AE30B0B5-F0D5-4B61-8311-BBADBF8E2D37}</x14:id>
        </ext>
      </extLst>
    </cfRule>
  </conditionalFormatting>
  <conditionalFormatting sqref="BN153:BN160"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{F3F50350-9ACF-4288-B27A-9C46650E80CF}</x14:id>
        </ext>
      </extLst>
    </cfRule>
  </conditionalFormatting>
  <conditionalFormatting sqref="BN161:BN168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{00AAB933-AB28-4EC5-8EDB-CC07D06E4A60}</x14:id>
        </ext>
      </extLst>
    </cfRule>
  </conditionalFormatting>
  <conditionalFormatting sqref="BN169:BN174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{B36AA2CD-F41A-4B1C-9119-5574780A95A8}</x14:id>
        </ext>
      </extLst>
    </cfRule>
  </conditionalFormatting>
  <conditionalFormatting sqref="BN175:BN216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{C38F2943-5267-4D7D-867F-85A8F99CDF97}</x14:id>
        </ext>
      </extLst>
    </cfRule>
  </conditionalFormatting>
  <conditionalFormatting sqref="BN217:BN238"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{584EB5B7-8487-40A4-A412-827F2FA3E491}</x14:id>
        </ext>
      </extLst>
    </cfRule>
  </conditionalFormatting>
  <conditionalFormatting sqref="BN239:BN282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{19D19275-605D-4A7C-85A1-998AD6B3728C}</x14:id>
        </ext>
      </extLst>
    </cfRule>
  </conditionalFormatting>
  <conditionalFormatting sqref="BN283:BN303"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{96C40354-41A2-4627-B2D6-03318D648C54}</x14:id>
        </ext>
      </extLst>
    </cfRule>
  </conditionalFormatting>
  <conditionalFormatting sqref="BN304:BN311 BN313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{23672ECD-36DB-473E-99DB-7B9BA6878C62}</x14:id>
        </ext>
      </extLst>
    </cfRule>
  </conditionalFormatting>
  <conditionalFormatting sqref="E321">
    <cfRule type="cellIs" dxfId="35" priority="29" operator="between">
      <formula>31</formula>
      <formula>40</formula>
    </cfRule>
    <cfRule type="cellIs" dxfId="34" priority="30" operator="equal">
      <formula>0</formula>
    </cfRule>
    <cfRule type="cellIs" dxfId="33" priority="31" operator="between">
      <formula>21</formula>
      <formula>30</formula>
    </cfRule>
    <cfRule type="cellIs" dxfId="32" priority="32" operator="between">
      <formula>18</formula>
      <formula>20</formula>
    </cfRule>
    <cfRule type="cellIs" dxfId="31" priority="33" operator="between">
      <formula>41</formula>
      <formula>50</formula>
    </cfRule>
    <cfRule type="cellIs" dxfId="30" priority="34" operator="between">
      <formula>51</formula>
      <formula>60</formula>
    </cfRule>
    <cfRule type="cellIs" dxfId="29" priority="35" operator="between">
      <formula>61</formula>
      <formula>65</formula>
    </cfRule>
    <cfRule type="cellIs" dxfId="28" priority="36" operator="equal">
      <formula>""""""</formula>
    </cfRule>
  </conditionalFormatting>
  <conditionalFormatting sqref="E322">
    <cfRule type="cellIs" dxfId="27" priority="21" operator="between">
      <formula>31</formula>
      <formula>40</formula>
    </cfRule>
    <cfRule type="cellIs" dxfId="26" priority="22" operator="equal">
      <formula>0</formula>
    </cfRule>
    <cfRule type="cellIs" dxfId="25" priority="23" operator="between">
      <formula>21</formula>
      <formula>30</formula>
    </cfRule>
    <cfRule type="cellIs" dxfId="24" priority="24" operator="between">
      <formula>18</formula>
      <formula>20</formula>
    </cfRule>
    <cfRule type="cellIs" dxfId="23" priority="25" operator="between">
      <formula>41</formula>
      <formula>50</formula>
    </cfRule>
    <cfRule type="cellIs" dxfId="22" priority="26" operator="between">
      <formula>51</formula>
      <formula>60</formula>
    </cfRule>
    <cfRule type="cellIs" dxfId="21" priority="27" operator="between">
      <formula>61</formula>
      <formula>65</formula>
    </cfRule>
    <cfRule type="cellIs" dxfId="20" priority="28" operator="equal">
      <formula>""""""</formula>
    </cfRule>
  </conditionalFormatting>
  <conditionalFormatting sqref="E323">
    <cfRule type="cellIs" dxfId="19" priority="13" operator="between">
      <formula>31</formula>
      <formula>40</formula>
    </cfRule>
    <cfRule type="cellIs" dxfId="18" priority="14" operator="equal">
      <formula>0</formula>
    </cfRule>
    <cfRule type="cellIs" dxfId="17" priority="15" operator="between">
      <formula>21</formula>
      <formula>30</formula>
    </cfRule>
    <cfRule type="cellIs" dxfId="16" priority="16" operator="between">
      <formula>18</formula>
      <formula>20</formula>
    </cfRule>
    <cfRule type="cellIs" dxfId="15" priority="17" operator="between">
      <formula>41</formula>
      <formula>50</formula>
    </cfRule>
    <cfRule type="cellIs" dxfId="14" priority="18" operator="between">
      <formula>51</formula>
      <formula>60</formula>
    </cfRule>
    <cfRule type="cellIs" dxfId="13" priority="19" operator="between">
      <formula>61</formula>
      <formula>65</formula>
    </cfRule>
    <cfRule type="cellIs" dxfId="12" priority="20" operator="equal">
      <formula>""""""</formula>
    </cfRule>
  </conditionalFormatting>
  <conditionalFormatting sqref="E324">
    <cfRule type="cellIs" dxfId="11" priority="5" operator="between">
      <formula>31</formula>
      <formula>40</formula>
    </cfRule>
    <cfRule type="cellIs" dxfId="10" priority="6" operator="equal">
      <formula>0</formula>
    </cfRule>
    <cfRule type="cellIs" dxfId="9" priority="7" operator="between">
      <formula>21</formula>
      <formula>30</formula>
    </cfRule>
    <cfRule type="cellIs" dxfId="8" priority="8" operator="between">
      <formula>18</formula>
      <formula>20</formula>
    </cfRule>
    <cfRule type="cellIs" dxfId="7" priority="9" operator="between">
      <formula>41</formula>
      <formula>50</formula>
    </cfRule>
    <cfRule type="cellIs" dxfId="6" priority="10" operator="between">
      <formula>51</formula>
      <formula>60</formula>
    </cfRule>
    <cfRule type="cellIs" dxfId="5" priority="11" operator="between">
      <formula>61</formula>
      <formula>65</formula>
    </cfRule>
    <cfRule type="cellIs" dxfId="4" priority="12" operator="equal">
      <formula>""""""</formula>
    </cfRule>
  </conditionalFormatting>
  <conditionalFormatting sqref="F6:BM311">
    <cfRule type="containsText" dxfId="3" priority="4" operator="containsText" text="N">
      <formula>NOT(ISERROR(SEARCH("N",F6)))</formula>
    </cfRule>
    <cfRule type="containsText" dxfId="2" priority="3" operator="containsText" text="P">
      <formula>NOT(ISERROR(SEARCH("P",F6)))</formula>
    </cfRule>
    <cfRule type="containsText" dxfId="1" priority="2" operator="containsText" text="E">
      <formula>NOT(ISERROR(SEARCH("E",F6)))</formula>
    </cfRule>
    <cfRule type="containsText" dxfId="0" priority="1" operator="containsText" text="R">
      <formula>NOT(ISERROR(SEARCH("R",F6)))</formula>
    </cfRule>
  </conditionalFormatting>
  <printOptions horizontalCentered="1"/>
  <pageMargins left="0.35" right="0.35" top="0.35" bottom="0.5" header="0.3" footer="0.3"/>
  <pageSetup paperSize="9" scale="17" fitToHeight="0" orientation="landscape" r:id="rId1"/>
  <headerFooter differentFirst="1" scaleWithDoc="0">
    <oddFooter>Page &amp;P of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F77AB6-AC45-4259-9803-D7178D4347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BN6:BN20</xm:sqref>
        </x14:conditionalFormatting>
        <x14:conditionalFormatting xmlns:xm="http://schemas.microsoft.com/office/excel/2006/main">
          <x14:cfRule type="dataBar" id="{D759B2A1-24A8-4627-80AA-EA407D661B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BN21:BN27</xm:sqref>
        </x14:conditionalFormatting>
        <x14:conditionalFormatting xmlns:xm="http://schemas.microsoft.com/office/excel/2006/main">
          <x14:cfRule type="dataBar" id="{D592F449-9EC1-4C92-AA08-B563E01D12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BN27:BN53</xm:sqref>
        </x14:conditionalFormatting>
        <x14:conditionalFormatting xmlns:xm="http://schemas.microsoft.com/office/excel/2006/main">
          <x14:cfRule type="dataBar" id="{3C962A93-90FF-4450-BF94-94D3B5166A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BN54</xm:sqref>
        </x14:conditionalFormatting>
        <x14:conditionalFormatting xmlns:xm="http://schemas.microsoft.com/office/excel/2006/main">
          <x14:cfRule type="dataBar" id="{6B337684-5231-4F2F-8C19-3488C2EFC9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BN54:BN83</xm:sqref>
        </x14:conditionalFormatting>
        <x14:conditionalFormatting xmlns:xm="http://schemas.microsoft.com/office/excel/2006/main">
          <x14:cfRule type="dataBar" id="{2595D0C2-8E7D-405F-9F40-93447CB1E76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BN84:BN128</xm:sqref>
        </x14:conditionalFormatting>
        <x14:conditionalFormatting xmlns:xm="http://schemas.microsoft.com/office/excel/2006/main">
          <x14:cfRule type="dataBar" id="{2014FE49-70AE-43FB-8E50-C236D76460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BN129:BN143</xm:sqref>
        </x14:conditionalFormatting>
        <x14:conditionalFormatting xmlns:xm="http://schemas.microsoft.com/office/excel/2006/main">
          <x14:cfRule type="dataBar" id="{AE30B0B5-F0D5-4B61-8311-BBADBF8E2D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BN144:BN152</xm:sqref>
        </x14:conditionalFormatting>
        <x14:conditionalFormatting xmlns:xm="http://schemas.microsoft.com/office/excel/2006/main">
          <x14:cfRule type="dataBar" id="{F3F50350-9ACF-4288-B27A-9C46650E80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BN153:BN160</xm:sqref>
        </x14:conditionalFormatting>
        <x14:conditionalFormatting xmlns:xm="http://schemas.microsoft.com/office/excel/2006/main">
          <x14:cfRule type="dataBar" id="{00AAB933-AB28-4EC5-8EDB-CC07D06E4A6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BN161:BN168</xm:sqref>
        </x14:conditionalFormatting>
        <x14:conditionalFormatting xmlns:xm="http://schemas.microsoft.com/office/excel/2006/main">
          <x14:cfRule type="dataBar" id="{B36AA2CD-F41A-4B1C-9119-5574780A95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BN169:BN174</xm:sqref>
        </x14:conditionalFormatting>
        <x14:conditionalFormatting xmlns:xm="http://schemas.microsoft.com/office/excel/2006/main">
          <x14:cfRule type="dataBar" id="{C38F2943-5267-4D7D-867F-85A8F99CDF9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BN175:BN216</xm:sqref>
        </x14:conditionalFormatting>
        <x14:conditionalFormatting xmlns:xm="http://schemas.microsoft.com/office/excel/2006/main">
          <x14:cfRule type="dataBar" id="{584EB5B7-8487-40A4-A412-827F2FA3E49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BN217:BN238</xm:sqref>
        </x14:conditionalFormatting>
        <x14:conditionalFormatting xmlns:xm="http://schemas.microsoft.com/office/excel/2006/main">
          <x14:cfRule type="dataBar" id="{19D19275-605D-4A7C-85A1-998AD6B372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BN239:BN282</xm:sqref>
        </x14:conditionalFormatting>
        <x14:conditionalFormatting xmlns:xm="http://schemas.microsoft.com/office/excel/2006/main">
          <x14:cfRule type="dataBar" id="{96C40354-41A2-4627-B2D6-03318D648C5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BN283:BN303</xm:sqref>
        </x14:conditionalFormatting>
        <x14:conditionalFormatting xmlns:xm="http://schemas.microsoft.com/office/excel/2006/main">
          <x14:cfRule type="dataBar" id="{23672ECD-36DB-473E-99DB-7B9BA6878C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BN304:BN311 BN313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B688998FAC9540B111A7B721D25151" ma:contentTypeVersion="14" ma:contentTypeDescription="Crear nuevo documento." ma:contentTypeScope="" ma:versionID="4931a64ac4b2ed173aae29a7ca7e0c98">
  <xsd:schema xmlns:xsd="http://www.w3.org/2001/XMLSchema" xmlns:xs="http://www.w3.org/2001/XMLSchema" xmlns:p="http://schemas.microsoft.com/office/2006/metadata/properties" xmlns:ns2="f9f517ad-77cd-4ed4-973f-e24761ece6f3" xmlns:ns3="23758f10-759d-4520-85b6-b1fdbf48fd75" targetNamespace="http://schemas.microsoft.com/office/2006/metadata/properties" ma:root="true" ma:fieldsID="206ae21a1434ff9336242b6cce24a225" ns2:_="" ns3:_="">
    <xsd:import namespace="f9f517ad-77cd-4ed4-973f-e24761ece6f3"/>
    <xsd:import namespace="23758f10-759d-4520-85b6-b1fdbf48fd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517ad-77cd-4ed4-973f-e24761ece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58f10-759d-4520-85b6-b1fdbf48fd7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d471e52-0e6c-45ce-84b3-bbae89638feb}" ma:internalName="TaxCatchAll" ma:showField="CatchAllData" ma:web="23758f10-759d-4520-85b6-b1fdbf48fd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758f10-759d-4520-85b6-b1fdbf48fd75" xsi:nil="true"/>
    <lcf76f155ced4ddcb4097134ff3c332f xmlns="f9f517ad-77cd-4ed4-973f-e24761ece6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F63574-6231-4BA3-9CDE-C10E23F392D1}"/>
</file>

<file path=customXml/itemProps2.xml><?xml version="1.0" encoding="utf-8"?>
<ds:datastoreItem xmlns:ds="http://schemas.openxmlformats.org/officeDocument/2006/customXml" ds:itemID="{CEA7BD09-42A0-4366-A8DD-3B6E534AA80E}"/>
</file>

<file path=customXml/itemProps3.xml><?xml version="1.0" encoding="utf-8"?>
<ds:datastoreItem xmlns:ds="http://schemas.openxmlformats.org/officeDocument/2006/customXml" ds:itemID="{B30E78CB-4BC9-4771-9965-C33454EED1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José Carcelén</dc:creator>
  <cp:keywords/>
  <dc:description/>
  <cp:lastModifiedBy>HSE TIERRAS COLORADAS</cp:lastModifiedBy>
  <cp:revision/>
  <dcterms:created xsi:type="dcterms:W3CDTF">2024-01-11T19:45:35Z</dcterms:created>
  <dcterms:modified xsi:type="dcterms:W3CDTF">2024-01-20T01:27:54Z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0x01010007B688998FAC9540B111A7B721D25151</vt:lpwstr>
  </property>
  <property fmtid="{D5CDD505-2E9C-101B-9397-08002B2CF9AE}" pid="3" name="MediaServiceImageTags">
    <vt:lpwstr/>
  </property>
</Properties>
</file>