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BR. M Carcelen\Downloads\"/>
    </mc:Choice>
  </mc:AlternateContent>
  <xr:revisionPtr revIDLastSave="0" documentId="8_{9CDB25A6-FD41-4A09-985F-25E0305BA0E0}" xr6:coauthVersionLast="47" xr6:coauthVersionMax="47" xr10:uidLastSave="{00000000-0000-0000-0000-000000000000}"/>
  <bookViews>
    <workbookView xWindow="-108" yWindow="-108" windowWidth="23256" windowHeight="12456" tabRatio="610" xr2:uid="{00000000-000D-0000-FFFF-FFFF00000000}"/>
  </bookViews>
  <sheets>
    <sheet name="SEDE" sheetId="5" r:id="rId1"/>
    <sheet name="Hoja1" sheetId="3" state="hidden" r:id="rId2"/>
    <sheet name="Hoja2" sheetId="4" state="hidden" r:id="rId3"/>
  </sheets>
  <definedNames>
    <definedName name="_xlnm.Print_Area" localSheetId="0">SEDE!$A$1:$AH$59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5" l="1"/>
  <c r="K37" i="5"/>
  <c r="N37" i="5"/>
  <c r="Q37" i="5"/>
  <c r="Q39" i="5" s="1"/>
  <c r="T37" i="5"/>
  <c r="W37" i="5"/>
  <c r="Z37" i="5"/>
  <c r="AC37" i="5"/>
  <c r="D37" i="5"/>
  <c r="E37" i="5"/>
  <c r="F37" i="5"/>
  <c r="F39" i="5" s="1"/>
  <c r="G37" i="5"/>
  <c r="E36" i="5"/>
  <c r="F36" i="5"/>
  <c r="G36" i="5"/>
  <c r="K36" i="5"/>
  <c r="K39" i="5" s="1"/>
  <c r="N36" i="5"/>
  <c r="Q36" i="5"/>
  <c r="T36" i="5"/>
  <c r="T39" i="5" s="1"/>
  <c r="W36" i="5"/>
  <c r="Z36" i="5"/>
  <c r="AC36" i="5"/>
  <c r="AC39" i="5" s="1"/>
  <c r="H36" i="5"/>
  <c r="H39" i="5" s="1"/>
  <c r="D36" i="5"/>
  <c r="AF36" i="5"/>
  <c r="AF39" i="5" s="1"/>
  <c r="E35" i="5"/>
  <c r="D35" i="5"/>
  <c r="N31" i="4"/>
  <c r="O7" i="3"/>
  <c r="N7" i="3"/>
  <c r="M7" i="3"/>
  <c r="L7" i="3"/>
  <c r="K7" i="3"/>
  <c r="J7" i="3"/>
  <c r="I7" i="3"/>
  <c r="H7" i="3"/>
  <c r="G7" i="3"/>
  <c r="F7" i="3"/>
  <c r="E7" i="3"/>
  <c r="D7" i="3"/>
  <c r="Z39" i="5"/>
  <c r="N39" i="5"/>
  <c r="D39" i="5"/>
  <c r="E39" i="5"/>
  <c r="G39" i="5" l="1"/>
  <c r="W3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Colbr. Nicol G</author>
  </authors>
  <commentList>
    <comment ref="A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Colbr. Nicol G:</t>
        </r>
        <r>
          <rPr>
            <sz val="9"/>
            <color indexed="81"/>
            <rFont val="Tahoma"/>
            <family val="2"/>
          </rPr>
          <t xml:space="preserve">
Inicia en abril </t>
        </r>
      </text>
    </comment>
  </commentList>
</comments>
</file>

<file path=xl/sharedStrings.xml><?xml version="1.0" encoding="utf-8"?>
<sst xmlns="http://schemas.openxmlformats.org/spreadsheetml/2006/main" count="149" uniqueCount="89">
  <si>
    <t>PROGRAMAS DE GESTION Y/O PLANES DE ACCION</t>
  </si>
  <si>
    <t>PROGRAMA MANEJO INTEGRAL DE RESIDUOS</t>
  </si>
  <si>
    <t>OBJETIVO</t>
  </si>
  <si>
    <t>Realizar una adecuada clasificación, almacenamiento y disposición final de residuos generados de las actividades en KLUANE DRILLING ECUADOR.</t>
  </si>
  <si>
    <t>META</t>
  </si>
  <si>
    <t>Cumplir con el 90 % de la ejecución de actividades del Programa</t>
  </si>
  <si>
    <t>Cumplir con el 100% de la gestión de residuos peligrosos</t>
  </si>
  <si>
    <t>ACTIVIDADES PROGRAMA PREVENTIVO</t>
  </si>
  <si>
    <t>FRECUENCIA</t>
  </si>
  <si>
    <t>CRONOGRAMA 2024</t>
  </si>
  <si>
    <t>RESPONSABLE</t>
  </si>
  <si>
    <t>ACTIVIDADES A DESARROLLAR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</si>
  <si>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</si>
  <si>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</si>
  <si>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</si>
  <si>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</si>
  <si>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</si>
  <si>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</si>
  <si>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</si>
  <si>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</si>
  <si>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</si>
  <si>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</si>
  <si>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</si>
  <si>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</si>
  <si>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</si>
  <si>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</si>
  <si>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Planificación</t>
  </si>
  <si>
    <t>Realización</t>
  </si>
  <si>
    <t xml:space="preserve">Evidencia </t>
  </si>
  <si>
    <t>Periodicidad</t>
  </si>
  <si>
    <t>Solicitud de los respectivos permisos ambientales para la gestión y transporte de residuos peligrosos (cliente o gestor directo)</t>
  </si>
  <si>
    <t xml:space="preserve">Licencia Ambiental /N° Proveedores  Ambientales </t>
  </si>
  <si>
    <t>ANUAL</t>
  </si>
  <si>
    <t>Equipo HSE</t>
  </si>
  <si>
    <t>Inspección de puntos limpios</t>
  </si>
  <si>
    <t>SEMANAL</t>
  </si>
  <si>
    <t>Clasificación y disposición final de RESPEL</t>
  </si>
  <si>
    <t xml:space="preserve">Indicadores de gestión </t>
  </si>
  <si>
    <t>MENSUAL</t>
  </si>
  <si>
    <t>Ciclo de accion formativa en temas relacionados a las disminución de residuos y/o desechos.</t>
  </si>
  <si>
    <t xml:space="preserve">Programa de formación </t>
  </si>
  <si>
    <t>DE ACUERDO AL CRONOGRAMA</t>
  </si>
  <si>
    <t xml:space="preserve">Implementación de entorno ideal </t>
  </si>
  <si>
    <t xml:space="preserve">Programa de reciclaje ( clasificación de papel, plastico, cartón u otros materiales reciclables) </t>
  </si>
  <si>
    <t>Sistema Rhomb</t>
  </si>
  <si>
    <t>TRIMESTRAL</t>
  </si>
  <si>
    <t>Monitoreo y seguimiento ( Bitácora de gestión ambiental)</t>
  </si>
  <si>
    <t>Bitácora de Desechos actualizada a Rhomb</t>
  </si>
  <si>
    <t xml:space="preserve">Comité de sostenibilidad </t>
  </si>
  <si>
    <t xml:space="preserve">Embajador sostenible </t>
  </si>
  <si>
    <t>Evaluación</t>
  </si>
  <si>
    <t>Medición y calculo de los indicadores</t>
  </si>
  <si>
    <t>Informe mensual corporativo</t>
  </si>
  <si>
    <t>RECURSOS</t>
  </si>
  <si>
    <t xml:space="preserve">Recurso Humano: Trabajadores Kluane Drilling Ecuador.                                                     
Recurso Técnico: Equipo de Computo, Impresora, Papeleria. Entre otros.
Recurso Financiero: Presupuesto HSE. </t>
  </si>
  <si>
    <t>OBSERVACIONES</t>
  </si>
  <si>
    <t xml:space="preserve">MES </t>
  </si>
  <si>
    <t xml:space="preserve">TOTAL </t>
  </si>
  <si>
    <t>ACTIVIDADES PROGRAMADAS</t>
  </si>
  <si>
    <t>ACTIVIDADES EJECUTADAS</t>
  </si>
  <si>
    <t>METAS</t>
  </si>
  <si>
    <t>% DE CUMPLIMIENTO</t>
  </si>
  <si>
    <r>
      <rPr>
        <b/>
        <sz val="11"/>
        <color indexed="8"/>
        <rFont val="Aptos Display"/>
        <family val="2"/>
      </rPr>
      <t xml:space="preserve">TENDENCIA      </t>
    </r>
    <r>
      <rPr>
        <sz val="11"/>
        <color indexed="8"/>
        <rFont val="Aptos Display"/>
        <family val="2"/>
      </rPr>
      <t xml:space="preserve">                                                                                                                                                  
</t>
    </r>
    <r>
      <rPr>
        <b/>
        <sz val="11"/>
        <color indexed="8"/>
        <rFont val="Aptos Display"/>
        <family val="2"/>
      </rPr>
      <t xml:space="preserve">1er Trimestre: </t>
    </r>
    <r>
      <rPr>
        <sz val="11"/>
        <color indexed="8"/>
        <rFont val="Aptos Display"/>
        <family val="2"/>
      </rPr>
      <t xml:space="preserve">                                                                                                  
</t>
    </r>
    <r>
      <rPr>
        <b/>
        <sz val="11"/>
        <color indexed="8"/>
        <rFont val="Aptos Display"/>
        <family val="2"/>
      </rPr>
      <t>2do trimestre</t>
    </r>
    <r>
      <rPr>
        <sz val="11"/>
        <color indexed="8"/>
        <rFont val="Aptos Display"/>
        <family val="2"/>
      </rPr>
      <t xml:space="preserve">:                                                        
</t>
    </r>
    <r>
      <rPr>
        <b/>
        <sz val="11"/>
        <color indexed="8"/>
        <rFont val="Aptos Display"/>
        <family val="2"/>
      </rPr>
      <t>3ER</t>
    </r>
    <r>
      <rPr>
        <sz val="11"/>
        <color indexed="8"/>
        <rFont val="Aptos Display"/>
        <family val="2"/>
      </rPr>
      <t xml:space="preserve">  </t>
    </r>
    <r>
      <rPr>
        <b/>
        <sz val="11"/>
        <color indexed="8"/>
        <rFont val="Aptos Display"/>
        <family val="2"/>
      </rPr>
      <t xml:space="preserve">Trimestre: </t>
    </r>
    <r>
      <rPr>
        <sz val="11"/>
        <color indexed="8"/>
        <rFont val="Aptos Display"/>
        <family val="2"/>
      </rPr>
      <t xml:space="preserve">
</t>
    </r>
    <r>
      <rPr>
        <b/>
        <sz val="11"/>
        <color indexed="8"/>
        <rFont val="Aptos Display"/>
        <family val="2"/>
      </rPr>
      <t xml:space="preserve">4TO Trimestre: </t>
    </r>
  </si>
  <si>
    <r>
      <t xml:space="preserve">PLAN DE ACCION                                                                                                                                                     
1er trimestre: </t>
    </r>
    <r>
      <rPr>
        <sz val="11"/>
        <color indexed="8"/>
        <rFont val="Aptos Display"/>
        <family val="2"/>
      </rPr>
      <t xml:space="preserve">  N/A  </t>
    </r>
    <r>
      <rPr>
        <b/>
        <sz val="11"/>
        <color indexed="8"/>
        <rFont val="Aptos Display"/>
        <family val="2"/>
      </rPr>
      <t xml:space="preserve">                                                                                                                                     2do trimestre:</t>
    </r>
    <r>
      <rPr>
        <sz val="11"/>
        <color indexed="8"/>
        <rFont val="Aptos Display"/>
        <family val="2"/>
      </rPr>
      <t xml:space="preserve">                             </t>
    </r>
    <r>
      <rPr>
        <b/>
        <sz val="11"/>
        <color indexed="8"/>
        <rFont val="Aptos Display"/>
        <family val="2"/>
      </rPr>
      <t xml:space="preserve">         
3ER trimestre: </t>
    </r>
    <r>
      <rPr>
        <sz val="11"/>
        <color indexed="8"/>
        <rFont val="Aptos Display"/>
        <family val="2"/>
      </rPr>
      <t xml:space="preserve">                                                                                                                                                    </t>
    </r>
    <r>
      <rPr>
        <b/>
        <sz val="11"/>
        <color indexed="8"/>
        <rFont val="Aptos Display"/>
        <family val="2"/>
      </rPr>
      <t>4to trimestre:</t>
    </r>
    <r>
      <rPr>
        <sz val="11"/>
        <color indexed="8"/>
        <rFont val="Aptos Display"/>
        <family val="2"/>
      </rPr>
      <t xml:space="preserve"> </t>
    </r>
    <r>
      <rPr>
        <b/>
        <sz val="11"/>
        <color indexed="8"/>
        <rFont val="Aptos Display"/>
        <family val="2"/>
      </rPr>
      <t xml:space="preserve">                                                         
 </t>
    </r>
    <r>
      <rPr>
        <sz val="11"/>
        <color indexed="8"/>
        <rFont val="Aptos Display"/>
        <family val="2"/>
      </rPr>
      <t xml:space="preserve">                                                                                                                                            </t>
    </r>
  </si>
  <si>
    <t xml:space="preserve">COSUMO DE AGUA </t>
  </si>
  <si>
    <t>No DE PERSONAS</t>
  </si>
  <si>
    <t>CONSUMO EN M3</t>
  </si>
  <si>
    <t>PROMEDIO CONSUMO POR PERSONA</t>
  </si>
  <si>
    <t>ene</t>
  </si>
  <si>
    <t>feb</t>
  </si>
  <si>
    <t>mar</t>
  </si>
  <si>
    <t>abr-</t>
  </si>
  <si>
    <t>may-</t>
  </si>
  <si>
    <t>jun</t>
  </si>
  <si>
    <t>jul</t>
  </si>
  <si>
    <t>ago</t>
  </si>
  <si>
    <t>sep</t>
  </si>
  <si>
    <t>oct</t>
  </si>
  <si>
    <t>nov</t>
  </si>
  <si>
    <t>dic</t>
  </si>
  <si>
    <t>RESIDUOS COMÚNES</t>
  </si>
  <si>
    <t>may</t>
  </si>
  <si>
    <t>RESIDUOS PELIGROSOS</t>
  </si>
  <si>
    <t>Implementación e inspección  de áreas de acopio de residuos peligrosos y no peligrosos</t>
  </si>
  <si>
    <t>Plan de trabajo (Dependiendo de la periodicidad del proyecto )</t>
  </si>
  <si>
    <t>TRIMESTRAL/MENSUAL</t>
  </si>
  <si>
    <t xml:space="preserve">Implementación de Plataforma Digital  </t>
  </si>
  <si>
    <t xml:space="preserve">Entrega de Plataforma Digital </t>
  </si>
  <si>
    <t>EC-HSE-F-80
REV-3
ENE-2024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</si>
</sst>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ptos Display"/>
      <family val="2"/>
    </font>
    <font>
      <sz val="11"/>
      <name val="Aptos Display"/>
      <family val="2"/>
    </font>
    <font>
      <b/>
      <sz val="11"/>
      <color indexed="9"/>
      <name val="Aptos Display"/>
      <family val="2"/>
    </font>
    <font>
      <b/>
      <sz val="10"/>
      <color indexed="9"/>
      <name val="Aptos Display"/>
      <family val="2"/>
    </font>
    <font>
      <b/>
      <sz val="11"/>
      <name val="Aptos Display"/>
      <family val="2"/>
    </font>
    <font>
      <sz val="10"/>
      <name val="Aptos Display"/>
      <family val="2"/>
    </font>
    <font>
      <b/>
      <sz val="9"/>
      <name val="Aptos Display"/>
      <family val="2"/>
    </font>
    <font>
      <b/>
      <sz val="10"/>
      <name val="Aptos Display"/>
      <family val="2"/>
    </font>
    <font>
      <sz val="11"/>
      <color indexed="8"/>
      <name val="Aptos Display"/>
      <family val="2"/>
    </font>
    <font>
      <b/>
      <sz val="11"/>
      <color indexed="8"/>
      <name val="Aptos Display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11"/>
      <color theme="1"/>
      <name val="Aptos Display"/>
      <family val="2"/>
    </font>
    <font>
      <b/>
      <sz val="9"/>
      <color theme="1"/>
      <name val="Aptos Display"/>
      <family val="2"/>
    </font>
    <font>
      <b/>
      <sz val="11"/>
      <color theme="1"/>
      <name val="Aptos Display"/>
      <family val="2"/>
    </font>
    <font>
      <sz val="11"/>
      <color theme="9" tint="-0.249977111117893"/>
      <name val="Aptos Display"/>
      <family val="2"/>
    </font>
    <font>
      <b/>
      <sz val="11"/>
      <color theme="0"/>
      <name val="Aptos Display"/>
      <family val="2"/>
    </font>
    <font>
      <b/>
      <sz val="12"/>
      <color theme="1"/>
      <name val="Aptos Display"/>
      <family val="2"/>
    </font>
    <font>
      <sz val="9"/>
      <color theme="1"/>
      <name val="Aptos Display"/>
      <family val="2"/>
    </font>
    <font>
      <b/>
      <sz val="18"/>
      <color theme="1"/>
      <name val="Aptos Display"/>
      <family val="2"/>
    </font>
    <font>
      <b/>
      <sz val="10"/>
      <color theme="0"/>
      <name val="Aptos Display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8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9" fontId="18" fillId="0" borderId="0" applyFont="0" applyFill="0" applyBorder="0" applyAlignment="0" applyProtection="0"/>
  </cellStyleXfs>
  <cellXfs count="168">
    <xf numFmtId="0" fontId="0" fillId="0" borderId="0" xfId="0"/>
    <xf numFmtId="0" fontId="19" fillId="0" borderId="0" xfId="0" applyFont="1"/>
    <xf numFmtId="0" fontId="20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3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2" fontId="3" fillId="3" borderId="1" xfId="5" applyNumberFormat="1" applyFont="1" applyFill="1" applyBorder="1" applyAlignment="1">
      <alignment horizontal="center" vertical="center"/>
    </xf>
    <xf numFmtId="2" fontId="3" fillId="3" borderId="1" xfId="5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1" fillId="5" borderId="2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0" fillId="0" borderId="0" xfId="0" applyNumberFormat="1"/>
    <xf numFmtId="0" fontId="24" fillId="0" borderId="0" xfId="0" applyFont="1"/>
    <xf numFmtId="0" fontId="25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top"/>
    </xf>
    <xf numFmtId="0" fontId="26" fillId="0" borderId="6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9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/>
    </xf>
    <xf numFmtId="0" fontId="2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0" borderId="7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9" fillId="6" borderId="8" xfId="0" applyFont="1" applyFill="1" applyBorder="1" applyAlignment="1">
      <alignment vertical="top" wrapText="1"/>
    </xf>
    <xf numFmtId="0" fontId="29" fillId="6" borderId="9" xfId="0" applyFont="1" applyFill="1" applyBorder="1" applyAlignment="1">
      <alignment vertical="top" wrapText="1"/>
    </xf>
    <xf numFmtId="0" fontId="12" fillId="6" borderId="10" xfId="0" applyFont="1" applyFill="1" applyBorder="1" applyAlignment="1">
      <alignment horizontal="center" wrapText="1"/>
    </xf>
    <xf numFmtId="0" fontId="12" fillId="6" borderId="1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9" fontId="24" fillId="2" borderId="1" xfId="0" applyNumberFormat="1" applyFont="1" applyFill="1" applyBorder="1" applyAlignment="1">
      <alignment horizontal="center" vertical="center" wrapText="1"/>
    </xf>
    <xf numFmtId="9" fontId="24" fillId="2" borderId="12" xfId="5" applyFont="1" applyFill="1" applyBorder="1" applyAlignment="1">
      <alignment horizontal="center" vertical="center" wrapText="1"/>
    </xf>
    <xf numFmtId="9" fontId="24" fillId="2" borderId="0" xfId="5" applyFont="1" applyFill="1" applyBorder="1" applyAlignment="1">
      <alignment horizontal="center" vertical="center" wrapText="1"/>
    </xf>
    <xf numFmtId="0" fontId="24" fillId="0" borderId="13" xfId="0" applyFont="1" applyBorder="1"/>
    <xf numFmtId="0" fontId="5" fillId="6" borderId="14" xfId="0" applyFont="1" applyFill="1" applyBorder="1" applyAlignment="1">
      <alignment vertical="center" wrapText="1"/>
    </xf>
    <xf numFmtId="9" fontId="24" fillId="2" borderId="7" xfId="0" applyNumberFormat="1" applyFont="1" applyFill="1" applyBorder="1" applyAlignment="1">
      <alignment horizontal="center" vertical="center" wrapText="1"/>
    </xf>
    <xf numFmtId="9" fontId="24" fillId="2" borderId="15" xfId="5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top" wrapText="1"/>
    </xf>
    <xf numFmtId="0" fontId="7" fillId="7" borderId="17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top"/>
    </xf>
    <xf numFmtId="0" fontId="7" fillId="7" borderId="18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24" fillId="2" borderId="30" xfId="0" applyFont="1" applyFill="1" applyBorder="1" applyAlignment="1">
      <alignment horizontal="left" wrapText="1"/>
    </xf>
    <xf numFmtId="0" fontId="24" fillId="2" borderId="12" xfId="0" applyFont="1" applyFill="1" applyBorder="1" applyAlignment="1">
      <alignment horizontal="left" wrapText="1"/>
    </xf>
    <xf numFmtId="9" fontId="24" fillId="2" borderId="19" xfId="5" applyFont="1" applyFill="1" applyBorder="1" applyAlignment="1">
      <alignment horizontal="center" vertical="center" wrapText="1"/>
    </xf>
    <xf numFmtId="9" fontId="24" fillId="2" borderId="20" xfId="5" applyFont="1" applyFill="1" applyBorder="1" applyAlignment="1">
      <alignment horizontal="center" vertical="center" wrapText="1"/>
    </xf>
    <xf numFmtId="9" fontId="24" fillId="2" borderId="21" xfId="5" applyFont="1" applyFill="1" applyBorder="1" applyAlignment="1">
      <alignment horizontal="center" vertical="center" wrapText="1"/>
    </xf>
    <xf numFmtId="9" fontId="24" fillId="2" borderId="31" xfId="0" applyNumberFormat="1" applyFont="1" applyFill="1" applyBorder="1" applyAlignment="1">
      <alignment horizontal="center" vertical="center" wrapText="1"/>
    </xf>
    <xf numFmtId="9" fontId="24" fillId="2" borderId="8" xfId="0" applyNumberFormat="1" applyFont="1" applyFill="1" applyBorder="1" applyAlignment="1">
      <alignment horizontal="center" vertical="center" wrapText="1"/>
    </xf>
    <xf numFmtId="9" fontId="24" fillId="2" borderId="1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22" xfId="0" applyFont="1" applyBorder="1" applyAlignment="1">
      <alignment horizontal="justify" vertical="top" wrapText="1"/>
    </xf>
    <xf numFmtId="0" fontId="13" fillId="0" borderId="13" xfId="0" applyFont="1" applyBorder="1" applyAlignment="1">
      <alignment horizontal="justify" vertical="top"/>
    </xf>
    <xf numFmtId="0" fontId="13" fillId="0" borderId="23" xfId="0" applyFont="1" applyBorder="1" applyAlignment="1">
      <alignment horizontal="justify" vertical="top"/>
    </xf>
    <xf numFmtId="0" fontId="13" fillId="0" borderId="24" xfId="0" applyFont="1" applyBorder="1" applyAlignment="1">
      <alignment horizontal="justify" vertical="top"/>
    </xf>
    <xf numFmtId="0" fontId="13" fillId="0" borderId="0" xfId="0" applyFont="1" applyAlignment="1">
      <alignment horizontal="justify" vertical="top"/>
    </xf>
    <xf numFmtId="0" fontId="13" fillId="0" borderId="25" xfId="0" applyFont="1" applyBorder="1" applyAlignment="1">
      <alignment horizontal="justify" vertical="top"/>
    </xf>
    <xf numFmtId="0" fontId="13" fillId="0" borderId="26" xfId="0" applyFont="1" applyBorder="1" applyAlignment="1">
      <alignment horizontal="justify" vertical="top"/>
    </xf>
    <xf numFmtId="0" fontId="13" fillId="0" borderId="6" xfId="0" applyFont="1" applyBorder="1" applyAlignment="1">
      <alignment horizontal="justify" vertical="top"/>
    </xf>
    <xf numFmtId="0" fontId="13" fillId="0" borderId="4" xfId="0" applyFont="1" applyBorder="1" applyAlignment="1">
      <alignment horizontal="justify" vertical="top"/>
    </xf>
    <xf numFmtId="0" fontId="14" fillId="0" borderId="22" xfId="0" applyFont="1" applyBorder="1" applyAlignment="1">
      <alignment horizontal="left" vertical="top" wrapText="1"/>
    </xf>
    <xf numFmtId="0" fontId="24" fillId="0" borderId="13" xfId="0" applyFont="1" applyBorder="1" applyAlignment="1">
      <alignment horizontal="left"/>
    </xf>
    <xf numFmtId="0" fontId="24" fillId="0" borderId="23" xfId="0" applyFont="1" applyBorder="1" applyAlignment="1">
      <alignment horizontal="left"/>
    </xf>
    <xf numFmtId="0" fontId="24" fillId="0" borderId="27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24" fillId="0" borderId="29" xfId="0" applyFont="1" applyBorder="1" applyAlignment="1">
      <alignment horizontal="left"/>
    </xf>
    <xf numFmtId="0" fontId="24" fillId="2" borderId="32" xfId="0" applyFont="1" applyFill="1" applyBorder="1" applyAlignment="1">
      <alignment horizontal="left" wrapText="1"/>
    </xf>
    <xf numFmtId="0" fontId="24" fillId="2" borderId="1" xfId="0" applyFont="1" applyFill="1" applyBorder="1" applyAlignment="1">
      <alignment horizontal="left" wrapText="1"/>
    </xf>
    <xf numFmtId="0" fontId="24" fillId="2" borderId="3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left" wrapText="1"/>
    </xf>
    <xf numFmtId="0" fontId="24" fillId="2" borderId="8" xfId="0" applyFont="1" applyFill="1" applyBorder="1" applyAlignment="1">
      <alignment horizontal="left" wrapText="1"/>
    </xf>
    <xf numFmtId="0" fontId="24" fillId="2" borderId="16" xfId="0" applyFont="1" applyFill="1" applyBorder="1" applyAlignment="1">
      <alignment horizontal="left" wrapText="1"/>
    </xf>
    <xf numFmtId="0" fontId="9" fillId="6" borderId="32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24" fillId="0" borderId="32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9" fillId="6" borderId="32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24" fillId="0" borderId="3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8" xfId="0" applyFont="1" applyBorder="1" applyAlignment="1">
      <alignment horizontal="left" vertical="center" wrapText="1"/>
    </xf>
    <xf numFmtId="0" fontId="24" fillId="0" borderId="24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5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12" fillId="6" borderId="39" xfId="0" applyFont="1" applyFill="1" applyBorder="1" applyAlignment="1">
      <alignment horizontal="center" wrapText="1"/>
    </xf>
    <xf numFmtId="0" fontId="12" fillId="6" borderId="10" xfId="0" applyFont="1" applyFill="1" applyBorder="1" applyAlignment="1">
      <alignment horizontal="center" wrapText="1"/>
    </xf>
    <xf numFmtId="0" fontId="12" fillId="6" borderId="33" xfId="0" applyFont="1" applyFill="1" applyBorder="1" applyAlignment="1">
      <alignment horizontal="center" wrapText="1"/>
    </xf>
    <xf numFmtId="0" fontId="12" fillId="6" borderId="34" xfId="0" applyFont="1" applyFill="1" applyBorder="1" applyAlignment="1">
      <alignment horizontal="center" wrapText="1"/>
    </xf>
    <xf numFmtId="0" fontId="12" fillId="6" borderId="35" xfId="0" applyFont="1" applyFill="1" applyBorder="1" applyAlignment="1">
      <alignment horizont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24" fillId="0" borderId="3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9" fillId="6" borderId="36" xfId="0" applyFont="1" applyFill="1" applyBorder="1" applyAlignment="1">
      <alignment horizontal="center" vertical="top" wrapText="1"/>
    </xf>
    <xf numFmtId="0" fontId="29" fillId="6" borderId="8" xfId="0" applyFont="1" applyFill="1" applyBorder="1" applyAlignment="1">
      <alignment horizontal="center" vertical="top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28" fillId="7" borderId="17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31" fillId="0" borderId="42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32" fillId="7" borderId="43" xfId="0" applyFont="1" applyFill="1" applyBorder="1" applyAlignment="1">
      <alignment horizontal="left" vertical="center"/>
    </xf>
    <xf numFmtId="0" fontId="32" fillId="7" borderId="34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8" fillId="7" borderId="42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Porcentaje" xfId="5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CUMPLIMIENTO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981461894377629E-2"/>
          <c:y val="0.14203399236758493"/>
          <c:w val="0.68550580431177444"/>
          <c:h val="0.60393490918234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SEDE!$A$36</c:f>
              <c:strCache>
                <c:ptCount val="1"/>
                <c:pt idx="0">
                  <c:v>ACTIVIDADES PROGRAMADAS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SEDE!$D$35:$AF$35</c:f>
              <c:strCache>
                <c:ptCount val="2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7">
                  <c:v>JUN</c:v>
                </c:pt>
                <c:pt idx="10">
                  <c:v>JUL</c:v>
                </c:pt>
                <c:pt idx="13">
                  <c:v>AGO</c:v>
                </c:pt>
                <c:pt idx="16">
                  <c:v>SEP</c:v>
                </c:pt>
                <c:pt idx="19">
                  <c:v>OCT</c:v>
                </c:pt>
                <c:pt idx="22">
                  <c:v>NOV</c:v>
                </c:pt>
                <c:pt idx="25">
                  <c:v>DIC</c:v>
                </c:pt>
                <c:pt idx="28">
                  <c:v>TOTAL </c:v>
                </c:pt>
              </c:strCache>
            </c:strRef>
          </c:cat>
          <c:val>
            <c:numRef>
              <c:f>SEDE!$D$36:$AF$36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34-49C2-9B3B-55FE83F89B01}"/>
            </c:ext>
          </c:extLst>
        </c:ser>
        <c:ser>
          <c:idx val="1"/>
          <c:order val="1"/>
          <c:tx>
            <c:strRef>
              <c:f>SEDE!$A$37</c:f>
              <c:strCache>
                <c:ptCount val="1"/>
                <c:pt idx="0">
                  <c:v>ACTIVIDADES EJECUTADAS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SEDE!$D$35:$AF$35</c:f>
              <c:strCache>
                <c:ptCount val="29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7">
                  <c:v>JUN</c:v>
                </c:pt>
                <c:pt idx="10">
                  <c:v>JUL</c:v>
                </c:pt>
                <c:pt idx="13">
                  <c:v>AGO</c:v>
                </c:pt>
                <c:pt idx="16">
                  <c:v>SEP</c:v>
                </c:pt>
                <c:pt idx="19">
                  <c:v>OCT</c:v>
                </c:pt>
                <c:pt idx="22">
                  <c:v>NOV</c:v>
                </c:pt>
                <c:pt idx="25">
                  <c:v>DIC</c:v>
                </c:pt>
                <c:pt idx="28">
                  <c:v>TOTAL </c:v>
                </c:pt>
              </c:strCache>
            </c:strRef>
          </c:cat>
          <c:val>
            <c:numRef>
              <c:f>SEDE!$D$37:$AF$37</c:f>
              <c:numCache>
                <c:formatCode>General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0</c:v>
                </c:pt>
                <c:pt idx="19">
                  <c:v>0</c:v>
                </c:pt>
                <c:pt idx="22">
                  <c:v>0</c:v>
                </c:pt>
                <c:pt idx="25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34-49C2-9B3B-55FE83F89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205919"/>
        <c:axId val="1"/>
        <c:axId val="0"/>
      </c:bar3DChart>
      <c:catAx>
        <c:axId val="112720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s-EC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12720591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8460775042835"/>
          <c:y val="0.79252519685039369"/>
          <c:w val="0.31141329688129049"/>
          <c:h val="0.14250446194225719"/>
        </c:manualLayout>
      </c:layout>
      <c:overlay val="0"/>
      <c:txPr>
        <a:bodyPr/>
        <a:lstStyle/>
        <a:p>
          <a:pPr>
            <a:defRPr sz="2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Consumo de Agua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</c:f>
              <c:strCache>
                <c:ptCount val="1"/>
                <c:pt idx="0">
                  <c:v>No DE PERSONAS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Hoja1!$D$3:$O$4</c:f>
              <c:strCache>
                <c:ptCount val="12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</c:strCache>
            </c:strRef>
          </c:cat>
          <c:val>
            <c:numRef>
              <c:f>Hoja1!$D$5:$O$5</c:f>
              <c:numCache>
                <c:formatCode>General</c:formatCode>
                <c:ptCount val="12"/>
                <c:pt idx="0">
                  <c:v>38</c:v>
                </c:pt>
                <c:pt idx="1">
                  <c:v>40</c:v>
                </c:pt>
                <c:pt idx="2">
                  <c:v>41</c:v>
                </c:pt>
                <c:pt idx="3">
                  <c:v>41</c:v>
                </c:pt>
                <c:pt idx="4">
                  <c:v>40</c:v>
                </c:pt>
                <c:pt idx="5">
                  <c:v>44</c:v>
                </c:pt>
                <c:pt idx="6">
                  <c:v>40</c:v>
                </c:pt>
                <c:pt idx="7">
                  <c:v>46</c:v>
                </c:pt>
                <c:pt idx="8">
                  <c:v>46</c:v>
                </c:pt>
                <c:pt idx="9">
                  <c:v>44</c:v>
                </c:pt>
                <c:pt idx="1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5-4F83-AC3D-5FD2E3790867}"/>
            </c:ext>
          </c:extLst>
        </c:ser>
        <c:ser>
          <c:idx val="1"/>
          <c:order val="1"/>
          <c:tx>
            <c:strRef>
              <c:f>Hoja1!$C$6</c:f>
              <c:strCache>
                <c:ptCount val="1"/>
                <c:pt idx="0">
                  <c:v>CONSUMO EN M3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Hoja1!$D$3:$O$4</c:f>
              <c:strCache>
                <c:ptCount val="12"/>
                <c:pt idx="0">
                  <c:v>ene-23</c:v>
                </c:pt>
                <c:pt idx="1">
                  <c:v>feb-23</c:v>
                </c:pt>
                <c:pt idx="2">
                  <c:v>mar-23</c:v>
                </c:pt>
                <c:pt idx="3">
                  <c:v>abr-23</c:v>
                </c:pt>
                <c:pt idx="4">
                  <c:v>may-23</c:v>
                </c:pt>
                <c:pt idx="5">
                  <c:v>jun-23</c:v>
                </c:pt>
                <c:pt idx="6">
                  <c:v>jul-23</c:v>
                </c:pt>
                <c:pt idx="7">
                  <c:v>ago-23</c:v>
                </c:pt>
                <c:pt idx="8">
                  <c:v>sep-23</c:v>
                </c:pt>
                <c:pt idx="9">
                  <c:v>oct-23</c:v>
                </c:pt>
                <c:pt idx="10">
                  <c:v>nov-23</c:v>
                </c:pt>
                <c:pt idx="11">
                  <c:v>dic-23</c:v>
                </c:pt>
              </c:strCache>
            </c:strRef>
          </c:cat>
          <c:val>
            <c:numRef>
              <c:f>Hoja1!$D$6:$O$6</c:f>
              <c:numCache>
                <c:formatCode>0</c:formatCode>
                <c:ptCount val="12"/>
                <c:pt idx="0" formatCode="General">
                  <c:v>28</c:v>
                </c:pt>
                <c:pt idx="1">
                  <c:v>23</c:v>
                </c:pt>
                <c:pt idx="2">
                  <c:v>20</c:v>
                </c:pt>
                <c:pt idx="3" formatCode="General">
                  <c:v>29</c:v>
                </c:pt>
                <c:pt idx="4" formatCode="General">
                  <c:v>46</c:v>
                </c:pt>
                <c:pt idx="5" formatCode="General">
                  <c:v>60</c:v>
                </c:pt>
                <c:pt idx="6" formatCode="General">
                  <c:v>51</c:v>
                </c:pt>
                <c:pt idx="7" formatCode="General">
                  <c:v>74</c:v>
                </c:pt>
                <c:pt idx="8" formatCode="General">
                  <c:v>23</c:v>
                </c:pt>
                <c:pt idx="9" formatCode="General">
                  <c:v>22</c:v>
                </c:pt>
                <c:pt idx="10" formatCode="General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C5-4F83-AC3D-5FD2E3790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85762735"/>
        <c:axId val="1"/>
      </c:barChart>
      <c:dateAx>
        <c:axId val="11857627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inorUnit val="1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0" u="none" strike="noStrike" baseline="0">
                    <a:solidFill>
                      <a:srgbClr val="333333"/>
                    </a:solidFill>
                    <a:latin typeface="Calibri"/>
                    <a:cs typeface="Calibri"/>
                  </a:rPr>
                  <a:t>N</a:t>
                </a:r>
                <a:r>
                  <a:rPr lang="en-US" sz="1000" b="0" i="0" u="none" strike="noStrike" baseline="0">
                    <a:solidFill>
                      <a:srgbClr val="333333"/>
                    </a:solidFill>
                    <a:latin typeface="+mn-ea"/>
                    <a:ea typeface="+mn-ea"/>
                    <a:cs typeface="+mn-ea"/>
                  </a:rPr>
                  <a:t>°</a:t>
                </a:r>
                <a:r>
                  <a:rPr lang="en-US" sz="1000" b="0" i="0" u="none" strike="noStrike" baseline="0">
                    <a:solidFill>
                      <a:srgbClr val="333333"/>
                    </a:solidFill>
                    <a:latin typeface="Calibri"/>
                    <a:ea typeface="+mn-ea"/>
                    <a:cs typeface="Calibri"/>
                  </a:rPr>
                  <a:t> de personas</a:t>
                </a:r>
                <a:endParaRPr lang="en-US" sz="1000" b="0" i="0" u="none" strike="noStrike" baseline="0">
                  <a:solidFill>
                    <a:srgbClr val="333333"/>
                  </a:solidFill>
                  <a:latin typeface="Calibri"/>
                  <a:cs typeface="Calibri"/>
                </a:endParaRP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1857627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32240415893959201"/>
          <c:y val="0.91322543015456403"/>
          <c:w val="0.677628066761925"/>
          <c:h val="0.9757276173811606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Reducción de Consumo de Agua 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Hoja1!$C$7</c:f>
              <c:strCache>
                <c:ptCount val="1"/>
                <c:pt idx="0">
                  <c:v>PROMEDIO CONSUMO POR PERSONA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Hoja1!$D$7:$O$7</c:f>
              <c:numCache>
                <c:formatCode>0.00</c:formatCode>
                <c:ptCount val="12"/>
                <c:pt idx="0">
                  <c:v>0.73684210526315785</c:v>
                </c:pt>
                <c:pt idx="1">
                  <c:v>0.57499999999999996</c:v>
                </c:pt>
                <c:pt idx="2">
                  <c:v>0.48780487804878048</c:v>
                </c:pt>
                <c:pt idx="3">
                  <c:v>0.70731707317073167</c:v>
                </c:pt>
                <c:pt idx="4">
                  <c:v>1.1499999999999999</c:v>
                </c:pt>
                <c:pt idx="5">
                  <c:v>1.3636363636363635</c:v>
                </c:pt>
                <c:pt idx="6">
                  <c:v>1.2749999999999999</c:v>
                </c:pt>
                <c:pt idx="7">
                  <c:v>1.6086956521739131</c:v>
                </c:pt>
                <c:pt idx="8">
                  <c:v>0.5</c:v>
                </c:pt>
                <c:pt idx="9">
                  <c:v>0.5</c:v>
                </c:pt>
                <c:pt idx="10">
                  <c:v>0.73809523809523814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6-4AA5-AA9E-8ED39E1790C6}"/>
            </c:ext>
          </c:extLst>
        </c:ser>
        <c:ser>
          <c:idx val="1"/>
          <c:order val="1"/>
          <c:tx>
            <c:strRef>
              <c:f>Hoja1!$C$8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Hoja1!$D$4:$O$4</c:f>
              <c:numCache>
                <c:formatCode>mmm\-yy</c:formatCode>
                <c:ptCount val="12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</c:numCache>
            </c:numRef>
          </c:cat>
          <c:val>
            <c:numRef>
              <c:f>Hoja1!$D$8:$O$8</c:f>
              <c:numCache>
                <c:formatCode>General</c:formatCode>
                <c:ptCount val="12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6-4AA5-AA9E-8ED39E179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5956111"/>
        <c:axId val="1"/>
      </c:lineChart>
      <c:dateAx>
        <c:axId val="11859561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Meses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Promedio de consumo por persona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1859561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25232709547670179"/>
          <c:y val="0.90975320793234171"/>
          <c:w val="0.75883657399967874"/>
          <c:h val="0.9722553951589383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Hoja2!$B$4</c:f>
              <c:strCache>
                <c:ptCount val="1"/>
                <c:pt idx="0">
                  <c:v>RESIDUOS COMÚNES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Hoja2!$C$3:$N$3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abr-</c:v>
                </c:pt>
                <c:pt idx="4">
                  <c:v>may-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Hoja2!$C$4:$N$4</c:f>
              <c:numCache>
                <c:formatCode>General</c:formatCode>
                <c:ptCount val="12"/>
                <c:pt idx="0">
                  <c:v>292</c:v>
                </c:pt>
                <c:pt idx="1">
                  <c:v>309.60000000000002</c:v>
                </c:pt>
                <c:pt idx="2">
                  <c:v>343.5</c:v>
                </c:pt>
                <c:pt idx="3">
                  <c:v>476.4</c:v>
                </c:pt>
                <c:pt idx="4">
                  <c:v>402.9</c:v>
                </c:pt>
                <c:pt idx="5">
                  <c:v>493.7</c:v>
                </c:pt>
                <c:pt idx="6">
                  <c:v>307.7</c:v>
                </c:pt>
                <c:pt idx="7">
                  <c:v>339.8</c:v>
                </c:pt>
                <c:pt idx="8">
                  <c:v>353.6</c:v>
                </c:pt>
                <c:pt idx="9">
                  <c:v>765.2</c:v>
                </c:pt>
                <c:pt idx="10">
                  <c:v>3284.7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B-4351-B0C0-42AE064B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954671"/>
        <c:axId val="1"/>
      </c:barChart>
      <c:catAx>
        <c:axId val="118595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185954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Hoja2!$B$26</c:f>
              <c:strCache>
                <c:ptCount val="1"/>
                <c:pt idx="0">
                  <c:v>RESIDUOS PELIGROSOS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cat>
            <c:strRef>
              <c:f>Hoja2!$C$25:$N$25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abr-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Hoja2!$C$26:$N$26</c:f>
              <c:numCache>
                <c:formatCode>General</c:formatCode>
                <c:ptCount val="12"/>
                <c:pt idx="0">
                  <c:v>1203.7</c:v>
                </c:pt>
                <c:pt idx="1">
                  <c:v>2597.8000000000002</c:v>
                </c:pt>
                <c:pt idx="2">
                  <c:v>2879.6</c:v>
                </c:pt>
                <c:pt idx="3">
                  <c:v>4375.3</c:v>
                </c:pt>
                <c:pt idx="4">
                  <c:v>2284.6</c:v>
                </c:pt>
                <c:pt idx="5">
                  <c:v>4716.3999999999996</c:v>
                </c:pt>
                <c:pt idx="6">
                  <c:v>3081.7</c:v>
                </c:pt>
                <c:pt idx="7">
                  <c:v>1568</c:v>
                </c:pt>
                <c:pt idx="8">
                  <c:v>2449.1</c:v>
                </c:pt>
                <c:pt idx="9" formatCode="0.0">
                  <c:v>1447.16</c:v>
                </c:pt>
                <c:pt idx="10">
                  <c:v>1623.4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D-44DC-9708-74AC2D0B7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5952751"/>
        <c:axId val="1"/>
      </c:barChart>
      <c:catAx>
        <c:axId val="118595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C"/>
          </a:p>
        </c:txPr>
        <c:crossAx val="118595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39</xdr:row>
      <xdr:rowOff>95250</xdr:rowOff>
    </xdr:from>
    <xdr:to>
      <xdr:col>15</xdr:col>
      <xdr:colOff>257175</xdr:colOff>
      <xdr:row>51</xdr:row>
      <xdr:rowOff>2152650</xdr:rowOff>
    </xdr:to>
    <xdr:graphicFrame macro="">
      <xdr:nvGraphicFramePr>
        <xdr:cNvPr id="3381324" name="2 Gráfico">
          <a:extLst>
            <a:ext uri="{FF2B5EF4-FFF2-40B4-BE49-F238E27FC236}">
              <a16:creationId xmlns:a16="http://schemas.microsoft.com/office/drawing/2014/main" id="{AC8B77D6-14F9-2B38-CAF2-48A1CEF25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1</xdr:row>
      <xdr:rowOff>85725</xdr:rowOff>
    </xdr:from>
    <xdr:to>
      <xdr:col>3</xdr:col>
      <xdr:colOff>390525</xdr:colOff>
      <xdr:row>1</xdr:row>
      <xdr:rowOff>847725</xdr:rowOff>
    </xdr:to>
    <xdr:pic>
      <xdr:nvPicPr>
        <xdr:cNvPr id="3381325" name="Imagen 4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1B99F98-E191-6DF5-E488-F94743C47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3350"/>
          <a:ext cx="10953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10</xdr:row>
      <xdr:rowOff>0</xdr:rowOff>
    </xdr:from>
    <xdr:to>
      <xdr:col>13</xdr:col>
      <xdr:colOff>333375</xdr:colOff>
      <xdr:row>28</xdr:row>
      <xdr:rowOff>0</xdr:rowOff>
    </xdr:to>
    <xdr:graphicFrame macro="">
      <xdr:nvGraphicFramePr>
        <xdr:cNvPr id="2627825" name="Gráfico 3">
          <a:extLst>
            <a:ext uri="{FF2B5EF4-FFF2-40B4-BE49-F238E27FC236}">
              <a16:creationId xmlns:a16="http://schemas.microsoft.com/office/drawing/2014/main" id="{0C92B575-9754-EAD3-FC61-771EB5955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247650</xdr:colOff>
      <xdr:row>8</xdr:row>
      <xdr:rowOff>142875</xdr:rowOff>
    </xdr:from>
    <xdr:to>
      <xdr:col>21</xdr:col>
      <xdr:colOff>390525</xdr:colOff>
      <xdr:row>26</xdr:row>
      <xdr:rowOff>142875</xdr:rowOff>
    </xdr:to>
    <xdr:graphicFrame macro="">
      <xdr:nvGraphicFramePr>
        <xdr:cNvPr id="2627826" name="Gráfico 4">
          <a:extLst>
            <a:ext uri="{FF2B5EF4-FFF2-40B4-BE49-F238E27FC236}">
              <a16:creationId xmlns:a16="http://schemas.microsoft.com/office/drawing/2014/main" id="{9267B8C1-85A6-ABAC-B3C0-90C73FCA7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76200</xdr:rowOff>
    </xdr:from>
    <xdr:to>
      <xdr:col>10</xdr:col>
      <xdr:colOff>609600</xdr:colOff>
      <xdr:row>21</xdr:row>
      <xdr:rowOff>76200</xdr:rowOff>
    </xdr:to>
    <xdr:graphicFrame macro="">
      <xdr:nvGraphicFramePr>
        <xdr:cNvPr id="2762956" name="Gráfico 1">
          <a:extLst>
            <a:ext uri="{FF2B5EF4-FFF2-40B4-BE49-F238E27FC236}">
              <a16:creationId xmlns:a16="http://schemas.microsoft.com/office/drawing/2014/main" id="{2A95278A-7514-3B92-45FB-C78BE9AB14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27</xdr:row>
      <xdr:rowOff>38100</xdr:rowOff>
    </xdr:from>
    <xdr:to>
      <xdr:col>10</xdr:col>
      <xdr:colOff>514350</xdr:colOff>
      <xdr:row>42</xdr:row>
      <xdr:rowOff>38100</xdr:rowOff>
    </xdr:to>
    <xdr:graphicFrame macro="">
      <xdr:nvGraphicFramePr>
        <xdr:cNvPr id="2762957" name="Gráfico 2">
          <a:extLst>
            <a:ext uri="{FF2B5EF4-FFF2-40B4-BE49-F238E27FC236}">
              <a16:creationId xmlns:a16="http://schemas.microsoft.com/office/drawing/2014/main" id="{280C0EAC-6190-C050-99FB-1724E9209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A1:AH59"/>
  <sheetViews>
    <sheetView tabSelected="1" view="pageBreakPreview" zoomScaleNormal="100" zoomScaleSheetLayoutView="100" workbookViewId="0">
      <selection activeCell="E2" sqref="E2:AE2"/>
    </sheetView>
  </sheetViews>
  <sheetFormatPr baseColWidth="10" defaultColWidth="11.5546875" defaultRowHeight="14.4" x14ac:dyDescent="0.3"/>
  <cols>
    <col min="1" max="1" width="6.6640625" style="22" customWidth="1"/>
    <col min="2" max="3" width="5.5546875" style="22" customWidth="1"/>
    <col min="4" max="4" width="12.5546875" style="22" customWidth="1"/>
    <col min="5" max="5" width="13.109375" style="22" customWidth="1"/>
    <col min="6" max="6" width="22.44140625" style="22" customWidth="1"/>
    <col min="7" max="7" width="20.109375" style="22" customWidth="1"/>
    <col min="8" max="24" width="4.33203125" style="22" customWidth="1"/>
    <col min="25" max="25" width="4.5546875" style="22" customWidth="1"/>
    <col min="26" max="31" width="4.33203125" style="22" customWidth="1"/>
    <col min="32" max="32" width="13.109375" style="22" customWidth="1"/>
    <col min="33" max="33" width="4.44140625" style="22" customWidth="1"/>
    <col min="34" max="34" width="11.5546875" style="22"/>
  </cols>
  <sheetData>
    <row r="1" spans="1:32" ht="4.2" customHeight="1" thickBot="1" x14ac:dyDescent="0.35"/>
    <row r="2" spans="1:32" ht="73.5" customHeight="1" thickBot="1" x14ac:dyDescent="0.35">
      <c r="A2" s="150"/>
      <c r="B2" s="151"/>
      <c r="C2" s="151"/>
      <c r="D2" s="152"/>
      <c r="E2" s="153" t="s">
        <v>0</v>
      </c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5"/>
      <c r="AF2" s="23" t="s">
        <v>88</v>
      </c>
    </row>
    <row r="3" spans="1:32" ht="12" customHeight="1" thickBot="1" x14ac:dyDescent="0.35">
      <c r="A3" s="24"/>
      <c r="B3" s="24"/>
      <c r="C3" s="24"/>
      <c r="D3" s="24"/>
      <c r="E3" s="25"/>
      <c r="F3" s="57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9.5" customHeight="1" thickBot="1" x14ac:dyDescent="0.35">
      <c r="A4" s="156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</row>
    <row r="5" spans="1:32" ht="15" customHeight="1" x14ac:dyDescent="0.3">
      <c r="A5" s="158" t="s">
        <v>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</row>
    <row r="6" spans="1:32" ht="11.4" customHeight="1" x14ac:dyDescent="0.3">
      <c r="A6" s="160" t="s">
        <v>3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</row>
    <row r="7" spans="1:32" ht="11.25" customHeight="1" thickBot="1" x14ac:dyDescent="0.35">
      <c r="A7" s="162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</row>
    <row r="8" spans="1:32" ht="15" thickBot="1" x14ac:dyDescent="0.35">
      <c r="A8" s="164" t="s">
        <v>4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</row>
    <row r="9" spans="1:32" ht="15" thickBot="1" x14ac:dyDescent="0.35">
      <c r="A9" s="146" t="s">
        <v>5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</row>
    <row r="10" spans="1:32" ht="15" customHeight="1" thickBot="1" x14ac:dyDescent="0.35">
      <c r="A10" s="148" t="s">
        <v>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</row>
    <row r="11" spans="1:32" ht="15.75" customHeight="1" x14ac:dyDescent="0.3">
      <c r="A11" s="134" t="s">
        <v>7</v>
      </c>
      <c r="B11" s="135"/>
      <c r="C11" s="135"/>
      <c r="D11" s="135"/>
      <c r="E11" s="135"/>
      <c r="F11" s="58"/>
      <c r="G11" s="138" t="s">
        <v>8</v>
      </c>
      <c r="H11" s="140" t="s">
        <v>9</v>
      </c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2" t="s">
        <v>10</v>
      </c>
    </row>
    <row r="12" spans="1:32" ht="22.5" customHeight="1" x14ac:dyDescent="0.3">
      <c r="A12" s="136"/>
      <c r="B12" s="137"/>
      <c r="C12" s="137"/>
      <c r="D12" s="137"/>
      <c r="E12" s="137"/>
      <c r="F12" s="56"/>
      <c r="G12" s="139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3"/>
    </row>
    <row r="13" spans="1:32" ht="17.25" customHeight="1" x14ac:dyDescent="0.3">
      <c r="A13" s="144" t="s">
        <v>11</v>
      </c>
      <c r="B13" s="145"/>
      <c r="C13" s="145"/>
      <c r="D13" s="145"/>
      <c r="E13" s="145"/>
      <c r="F13" s="145"/>
      <c r="G13" s="145"/>
      <c r="H13" s="133" t="s">
        <v>12</v>
      </c>
      <c r="I13" s="133"/>
      <c r="J13" s="133" t="s">
        <v>13</v>
      </c>
      <c r="K13" s="133"/>
      <c r="L13" s="133" t="s">
        <v>14</v>
      </c>
      <c r="M13" s="133"/>
      <c r="N13" s="133" t="s">
        <v>15</v>
      </c>
      <c r="O13" s="133"/>
      <c r="P13" s="133" t="s">
        <v>16</v>
      </c>
      <c r="Q13" s="133"/>
      <c r="R13" s="133" t="s">
        <v>17</v>
      </c>
      <c r="S13" s="133"/>
      <c r="T13" s="133" t="s">
        <v>18</v>
      </c>
      <c r="U13" s="133"/>
      <c r="V13" s="133" t="s">
        <v>19</v>
      </c>
      <c r="W13" s="133"/>
      <c r="X13" s="133" t="s">
        <v>20</v>
      </c>
      <c r="Y13" s="133"/>
      <c r="Z13" s="133" t="s">
        <v>21</v>
      </c>
      <c r="AA13" s="133"/>
      <c r="AB13" s="133" t="s">
        <v>22</v>
      </c>
      <c r="AC13" s="133"/>
      <c r="AD13" s="133" t="s">
        <v>23</v>
      </c>
      <c r="AE13" s="133"/>
      <c r="AF13" s="143"/>
    </row>
    <row r="14" spans="1:32" ht="18.75" customHeight="1" x14ac:dyDescent="0.3">
      <c r="A14" s="144"/>
      <c r="B14" s="145"/>
      <c r="C14" s="145"/>
      <c r="D14" s="145"/>
      <c r="E14" s="145"/>
      <c r="F14" s="145"/>
      <c r="G14" s="145"/>
      <c r="H14" s="27" t="s">
        <v>24</v>
      </c>
      <c r="I14" s="27" t="s">
        <v>25</v>
      </c>
      <c r="J14" s="27" t="s">
        <v>24</v>
      </c>
      <c r="K14" s="27" t="s">
        <v>25</v>
      </c>
      <c r="L14" s="27" t="s">
        <v>24</v>
      </c>
      <c r="M14" s="27" t="s">
        <v>25</v>
      </c>
      <c r="N14" s="27" t="s">
        <v>24</v>
      </c>
      <c r="O14" s="27" t="s">
        <v>25</v>
      </c>
      <c r="P14" s="27" t="s">
        <v>24</v>
      </c>
      <c r="Q14" s="27" t="s">
        <v>25</v>
      </c>
      <c r="R14" s="27" t="s">
        <v>24</v>
      </c>
      <c r="S14" s="27" t="s">
        <v>25</v>
      </c>
      <c r="T14" s="27" t="s">
        <v>24</v>
      </c>
      <c r="U14" s="27" t="s">
        <v>25</v>
      </c>
      <c r="V14" s="27" t="s">
        <v>24</v>
      </c>
      <c r="W14" s="27" t="s">
        <v>25</v>
      </c>
      <c r="X14" s="27" t="s">
        <v>24</v>
      </c>
      <c r="Y14" s="27" t="s">
        <v>25</v>
      </c>
      <c r="Z14" s="27" t="s">
        <v>24</v>
      </c>
      <c r="AA14" s="27" t="s">
        <v>25</v>
      </c>
      <c r="AB14" s="27" t="s">
        <v>24</v>
      </c>
      <c r="AC14" s="27" t="s">
        <v>25</v>
      </c>
      <c r="AD14" s="27" t="s">
        <v>24</v>
      </c>
      <c r="AE14" s="27" t="s">
        <v>25</v>
      </c>
      <c r="AF14" s="143"/>
    </row>
    <row r="15" spans="1:32" ht="13.95" customHeight="1" x14ac:dyDescent="0.3">
      <c r="A15" s="126" t="s">
        <v>26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32"/>
    </row>
    <row r="16" spans="1:32" ht="13.95" customHeight="1" x14ac:dyDescent="0.3">
      <c r="A16" s="126" t="s">
        <v>27</v>
      </c>
      <c r="B16" s="127"/>
      <c r="C16" s="127"/>
      <c r="D16" s="127"/>
      <c r="E16" s="127"/>
      <c r="F16" s="54" t="s">
        <v>28</v>
      </c>
      <c r="G16" s="35" t="s">
        <v>29</v>
      </c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50"/>
      <c r="AC16" s="35"/>
      <c r="AD16" s="35"/>
      <c r="AE16" s="35"/>
      <c r="AF16" s="36"/>
    </row>
    <row r="17" spans="1:32" ht="49.5" customHeight="1" x14ac:dyDescent="0.3">
      <c r="A17" s="121" t="s">
        <v>30</v>
      </c>
      <c r="B17" s="116"/>
      <c r="C17" s="116"/>
      <c r="D17" s="116"/>
      <c r="E17" s="117"/>
      <c r="F17" s="59" t="s">
        <v>31</v>
      </c>
      <c r="G17" s="28" t="s">
        <v>32</v>
      </c>
      <c r="H17" s="29"/>
      <c r="I17" s="30"/>
      <c r="J17" s="30"/>
      <c r="K17" s="30"/>
      <c r="L17" s="31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3"/>
      <c r="Z17" s="30"/>
      <c r="AA17" s="30"/>
      <c r="AB17" s="30"/>
      <c r="AC17" s="30"/>
      <c r="AD17" s="30"/>
      <c r="AE17" s="30"/>
      <c r="AF17" s="34" t="s">
        <v>33</v>
      </c>
    </row>
    <row r="18" spans="1:32" ht="13.95" customHeight="1" x14ac:dyDescent="0.3">
      <c r="A18" s="126" t="s">
        <v>27</v>
      </c>
      <c r="B18" s="127"/>
      <c r="C18" s="127"/>
      <c r="D18" s="127"/>
      <c r="E18" s="127"/>
      <c r="F18" s="54" t="s">
        <v>28</v>
      </c>
      <c r="G18" s="35" t="s">
        <v>29</v>
      </c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50"/>
      <c r="AC18" s="35"/>
      <c r="AD18" s="35"/>
      <c r="AE18" s="35"/>
      <c r="AF18" s="36"/>
    </row>
    <row r="19" spans="1:32" ht="45.75" customHeight="1" x14ac:dyDescent="0.3">
      <c r="A19" s="130" t="s">
        <v>83</v>
      </c>
      <c r="B19" s="130"/>
      <c r="C19" s="130"/>
      <c r="D19" s="130"/>
      <c r="E19" s="131"/>
      <c r="F19" s="60" t="s">
        <v>34</v>
      </c>
      <c r="G19" s="37" t="s">
        <v>38</v>
      </c>
      <c r="H19" s="38"/>
      <c r="I19" s="38"/>
      <c r="J19" s="38"/>
      <c r="K19" s="38"/>
      <c r="L19" s="38"/>
      <c r="M19" s="38"/>
      <c r="N19" s="38"/>
      <c r="O19" s="38"/>
      <c r="P19" s="38"/>
      <c r="Q19" s="30"/>
      <c r="R19" s="38"/>
      <c r="S19" s="30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0"/>
      <c r="AE19" s="38"/>
      <c r="AF19" s="34" t="s">
        <v>33</v>
      </c>
    </row>
    <row r="20" spans="1:32" ht="45.75" customHeight="1" x14ac:dyDescent="0.3">
      <c r="A20" s="118" t="s">
        <v>36</v>
      </c>
      <c r="B20" s="119"/>
      <c r="C20" s="119"/>
      <c r="D20" s="119"/>
      <c r="E20" s="120"/>
      <c r="F20" s="60" t="s">
        <v>37</v>
      </c>
      <c r="G20" s="37" t="s">
        <v>38</v>
      </c>
      <c r="H20" s="38"/>
      <c r="I20" s="38"/>
      <c r="J20" s="38"/>
      <c r="K20" s="38"/>
      <c r="L20" s="38"/>
      <c r="M20" s="38"/>
      <c r="N20" s="38"/>
      <c r="O20" s="38"/>
      <c r="P20" s="38"/>
      <c r="Q20" s="30"/>
      <c r="R20" s="38"/>
      <c r="S20" s="30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0"/>
      <c r="AE20" s="38"/>
      <c r="AF20" s="34" t="s">
        <v>33</v>
      </c>
    </row>
    <row r="21" spans="1:32" ht="45.75" customHeight="1" x14ac:dyDescent="0.3">
      <c r="A21" s="118" t="s">
        <v>39</v>
      </c>
      <c r="B21" s="119"/>
      <c r="C21" s="119"/>
      <c r="D21" s="119"/>
      <c r="E21" s="120"/>
      <c r="F21" s="60" t="s">
        <v>40</v>
      </c>
      <c r="G21" s="37" t="s">
        <v>41</v>
      </c>
      <c r="H21" s="38"/>
      <c r="I21" s="38"/>
      <c r="J21" s="38"/>
      <c r="K21" s="38"/>
      <c r="L21" s="38"/>
      <c r="M21" s="38"/>
      <c r="N21" s="30"/>
      <c r="O21" s="38"/>
      <c r="P21" s="38"/>
      <c r="Q21" s="30"/>
      <c r="R21" s="30"/>
      <c r="S21" s="30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0"/>
      <c r="AE21" s="38"/>
      <c r="AF21" s="34" t="s">
        <v>33</v>
      </c>
    </row>
    <row r="22" spans="1:32" ht="45.75" customHeight="1" x14ac:dyDescent="0.3">
      <c r="A22" s="122" t="s">
        <v>42</v>
      </c>
      <c r="B22" s="122"/>
      <c r="C22" s="122"/>
      <c r="D22" s="122"/>
      <c r="E22" s="123"/>
      <c r="F22" s="60" t="s">
        <v>87</v>
      </c>
      <c r="G22" s="37" t="s">
        <v>35</v>
      </c>
      <c r="H22" s="38"/>
      <c r="I22" s="38"/>
      <c r="J22" s="38"/>
      <c r="K22" s="38"/>
      <c r="L22" s="38"/>
      <c r="M22" s="38"/>
      <c r="N22" s="38"/>
      <c r="O22" s="38"/>
      <c r="P22" s="38"/>
      <c r="Q22" s="30"/>
      <c r="R22" s="38"/>
      <c r="S22" s="30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0"/>
      <c r="AE22" s="38"/>
      <c r="AF22" s="34" t="s">
        <v>33</v>
      </c>
    </row>
    <row r="23" spans="1:32" ht="45.75" customHeight="1" x14ac:dyDescent="0.3">
      <c r="A23" s="122" t="s">
        <v>43</v>
      </c>
      <c r="B23" s="122"/>
      <c r="C23" s="122"/>
      <c r="D23" s="122"/>
      <c r="E23" s="123"/>
      <c r="F23" s="60" t="s">
        <v>44</v>
      </c>
      <c r="G23" s="37" t="s">
        <v>45</v>
      </c>
      <c r="H23" s="38"/>
      <c r="I23" s="38"/>
      <c r="J23" s="38"/>
      <c r="K23" s="38"/>
      <c r="L23" s="38"/>
      <c r="M23" s="38"/>
      <c r="N23" s="30"/>
      <c r="O23" s="38"/>
      <c r="P23" s="38"/>
      <c r="Q23" s="30"/>
      <c r="R23" s="30"/>
      <c r="S23" s="30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0"/>
      <c r="AE23" s="38"/>
      <c r="AF23" s="34" t="s">
        <v>33</v>
      </c>
    </row>
    <row r="24" spans="1:32" ht="37.5" customHeight="1" x14ac:dyDescent="0.3">
      <c r="A24" s="128" t="s">
        <v>46</v>
      </c>
      <c r="B24" s="128"/>
      <c r="C24" s="128"/>
      <c r="D24" s="128"/>
      <c r="E24" s="129"/>
      <c r="F24" s="60" t="s">
        <v>47</v>
      </c>
      <c r="G24" s="39" t="s">
        <v>38</v>
      </c>
      <c r="H24" s="38"/>
      <c r="I24" s="38"/>
      <c r="J24" s="38"/>
      <c r="K24" s="38"/>
      <c r="L24" s="38"/>
      <c r="M24" s="38"/>
      <c r="N24" s="38"/>
      <c r="O24" s="38"/>
      <c r="P24" s="38"/>
      <c r="Q24" s="30"/>
      <c r="R24" s="38"/>
      <c r="S24" s="30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0"/>
      <c r="AE24" s="30"/>
      <c r="AF24" s="34" t="s">
        <v>33</v>
      </c>
    </row>
    <row r="25" spans="1:32" ht="34.200000000000003" customHeight="1" x14ac:dyDescent="0.3">
      <c r="A25" s="116" t="s">
        <v>48</v>
      </c>
      <c r="B25" s="116"/>
      <c r="C25" s="116"/>
      <c r="D25" s="116"/>
      <c r="E25" s="117"/>
      <c r="F25" s="60" t="s">
        <v>84</v>
      </c>
      <c r="G25" s="39" t="s">
        <v>85</v>
      </c>
      <c r="H25" s="30"/>
      <c r="I25" s="38"/>
      <c r="J25" s="30"/>
      <c r="K25" s="30"/>
      <c r="L25" s="38"/>
      <c r="M25" s="30"/>
      <c r="N25" s="30"/>
      <c r="O25" s="30"/>
      <c r="P25" s="30"/>
      <c r="Q25" s="38"/>
      <c r="R25" s="30"/>
      <c r="S25" s="30"/>
      <c r="T25" s="38"/>
      <c r="U25" s="38"/>
      <c r="V25" s="38"/>
      <c r="W25" s="38"/>
      <c r="X25" s="38"/>
      <c r="Y25" s="38"/>
      <c r="Z25" s="38"/>
      <c r="AA25" s="38"/>
      <c r="AB25" s="30"/>
      <c r="AC25" s="38"/>
      <c r="AD25" s="30"/>
      <c r="AE25" s="30"/>
      <c r="AF25" s="34" t="s">
        <v>33</v>
      </c>
    </row>
    <row r="26" spans="1:32" ht="34.200000000000003" customHeight="1" x14ac:dyDescent="0.3">
      <c r="A26" s="116" t="s">
        <v>49</v>
      </c>
      <c r="B26" s="116"/>
      <c r="C26" s="116"/>
      <c r="D26" s="116"/>
      <c r="E26" s="117"/>
      <c r="F26" s="60" t="s">
        <v>86</v>
      </c>
      <c r="G26" s="39" t="s">
        <v>45</v>
      </c>
      <c r="H26" s="30"/>
      <c r="I26" s="38"/>
      <c r="J26" s="30"/>
      <c r="K26" s="30"/>
      <c r="L26" s="38"/>
      <c r="M26" s="30"/>
      <c r="N26" s="30"/>
      <c r="O26" s="30"/>
      <c r="P26" s="30"/>
      <c r="Q26" s="38"/>
      <c r="R26" s="30"/>
      <c r="S26" s="30"/>
      <c r="T26" s="38"/>
      <c r="U26" s="38"/>
      <c r="V26" s="38"/>
      <c r="W26" s="38"/>
      <c r="X26" s="38"/>
      <c r="Y26" s="38"/>
      <c r="Z26" s="38"/>
      <c r="AA26" s="38"/>
      <c r="AB26" s="30"/>
      <c r="AC26" s="38"/>
      <c r="AD26" s="30"/>
      <c r="AE26" s="30"/>
      <c r="AF26" s="34" t="s">
        <v>33</v>
      </c>
    </row>
    <row r="27" spans="1:32" ht="15" customHeight="1" x14ac:dyDescent="0.3">
      <c r="A27" s="124" t="s">
        <v>50</v>
      </c>
      <c r="B27" s="125"/>
      <c r="C27" s="125"/>
      <c r="D27" s="125"/>
      <c r="E27" s="125"/>
      <c r="F27" s="55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1"/>
    </row>
    <row r="28" spans="1:32" ht="26.25" customHeight="1" x14ac:dyDescent="0.3">
      <c r="A28" s="121" t="s">
        <v>51</v>
      </c>
      <c r="B28" s="116"/>
      <c r="C28" s="116"/>
      <c r="D28" s="116"/>
      <c r="E28" s="117"/>
      <c r="F28" s="53" t="s">
        <v>52</v>
      </c>
      <c r="G28" s="28" t="s">
        <v>45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B28" s="30"/>
      <c r="AC28" s="30"/>
      <c r="AD28" s="30"/>
      <c r="AE28" s="30"/>
      <c r="AF28" s="34" t="s">
        <v>33</v>
      </c>
    </row>
    <row r="29" spans="1:32" ht="15" customHeight="1" x14ac:dyDescent="0.3">
      <c r="A29" s="93" t="s">
        <v>53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5"/>
    </row>
    <row r="30" spans="1:32" ht="51.75" customHeight="1" x14ac:dyDescent="0.3">
      <c r="A30" s="96" t="s">
        <v>54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8"/>
    </row>
    <row r="31" spans="1:32" ht="15" customHeight="1" x14ac:dyDescent="0.3">
      <c r="A31" s="99" t="s">
        <v>55</v>
      </c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1"/>
    </row>
    <row r="32" spans="1:32" x14ac:dyDescent="0.3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4"/>
    </row>
    <row r="33" spans="1:34" x14ac:dyDescent="0.3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7"/>
    </row>
    <row r="34" spans="1:34" ht="15" thickBot="1" x14ac:dyDescent="0.35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10"/>
    </row>
    <row r="35" spans="1:34" ht="15" customHeight="1" x14ac:dyDescent="0.3">
      <c r="A35" s="111" t="s">
        <v>56</v>
      </c>
      <c r="B35" s="112"/>
      <c r="C35" s="112"/>
      <c r="D35" s="42" t="str">
        <f>+H13</f>
        <v>ENE</v>
      </c>
      <c r="E35" s="42" t="str">
        <f>+J13</f>
        <v>FEB</v>
      </c>
      <c r="F35" s="42" t="s">
        <v>14</v>
      </c>
      <c r="G35" s="42" t="s">
        <v>15</v>
      </c>
      <c r="H35" s="113" t="s">
        <v>16</v>
      </c>
      <c r="I35" s="114"/>
      <c r="J35" s="115"/>
      <c r="K35" s="113" t="s">
        <v>17</v>
      </c>
      <c r="L35" s="114"/>
      <c r="M35" s="115"/>
      <c r="N35" s="113" t="s">
        <v>18</v>
      </c>
      <c r="O35" s="114"/>
      <c r="P35" s="115"/>
      <c r="Q35" s="113" t="s">
        <v>19</v>
      </c>
      <c r="R35" s="114"/>
      <c r="S35" s="115"/>
      <c r="T35" s="113" t="s">
        <v>20</v>
      </c>
      <c r="U35" s="114"/>
      <c r="V35" s="115"/>
      <c r="W35" s="113" t="s">
        <v>21</v>
      </c>
      <c r="X35" s="114"/>
      <c r="Y35" s="115"/>
      <c r="Z35" s="113" t="s">
        <v>22</v>
      </c>
      <c r="AA35" s="114"/>
      <c r="AB35" s="115"/>
      <c r="AC35" s="113" t="s">
        <v>23</v>
      </c>
      <c r="AD35" s="114"/>
      <c r="AE35" s="115"/>
      <c r="AF35" s="43" t="s">
        <v>57</v>
      </c>
    </row>
    <row r="36" spans="1:34" ht="28.5" customHeight="1" x14ac:dyDescent="0.3">
      <c r="A36" s="90" t="s">
        <v>58</v>
      </c>
      <c r="B36" s="91"/>
      <c r="C36" s="92"/>
      <c r="D36" s="44">
        <f t="shared" ref="D36:G37" si="0">COUNTIF(H17:I28,"E")</f>
        <v>0</v>
      </c>
      <c r="E36" s="44">
        <f t="shared" si="0"/>
        <v>0</v>
      </c>
      <c r="F36" s="44">
        <f t="shared" si="0"/>
        <v>0</v>
      </c>
      <c r="G36" s="44">
        <f t="shared" si="0"/>
        <v>0</v>
      </c>
      <c r="H36" s="87">
        <f>COUNTIF(N17:O28,"E")</f>
        <v>0</v>
      </c>
      <c r="I36" s="88"/>
      <c r="J36" s="89"/>
      <c r="K36" s="87">
        <f>COUNTIF(Q17:R28,"E")</f>
        <v>0</v>
      </c>
      <c r="L36" s="88"/>
      <c r="M36" s="89"/>
      <c r="N36" s="87">
        <f>COUNTIF(T17:U28,"E")</f>
        <v>0</v>
      </c>
      <c r="O36" s="88"/>
      <c r="P36" s="89"/>
      <c r="Q36" s="87">
        <f>COUNTIF(W17:X28,"E")</f>
        <v>0</v>
      </c>
      <c r="R36" s="88"/>
      <c r="S36" s="89"/>
      <c r="T36" s="87">
        <f>COUNTIF(Z17:AA28,"E")</f>
        <v>0</v>
      </c>
      <c r="U36" s="88"/>
      <c r="V36" s="89"/>
      <c r="W36" s="87">
        <f>COUNTIF(AC17:AD28,"E")</f>
        <v>0</v>
      </c>
      <c r="X36" s="88"/>
      <c r="Y36" s="89"/>
      <c r="Z36" s="87">
        <f>COUNTIF(AF17:AG28,"E")</f>
        <v>0</v>
      </c>
      <c r="AA36" s="88"/>
      <c r="AB36" s="89"/>
      <c r="AC36" s="87">
        <f>COUNTIF(AI17:AJ28,"E")</f>
        <v>0</v>
      </c>
      <c r="AD36" s="88"/>
      <c r="AE36" s="89"/>
      <c r="AF36" s="45">
        <f>COUNTIF(AD17:AE28,$AH$17)</f>
        <v>0</v>
      </c>
    </row>
    <row r="37" spans="1:34" ht="30" customHeight="1" x14ac:dyDescent="0.3">
      <c r="A37" s="85" t="s">
        <v>59</v>
      </c>
      <c r="B37" s="86"/>
      <c r="C37" s="86"/>
      <c r="D37" s="44">
        <f t="shared" si="0"/>
        <v>0</v>
      </c>
      <c r="E37" s="44">
        <f t="shared" si="0"/>
        <v>0</v>
      </c>
      <c r="F37" s="44">
        <f t="shared" si="0"/>
        <v>0</v>
      </c>
      <c r="G37" s="44">
        <f t="shared" si="0"/>
        <v>0</v>
      </c>
      <c r="H37" s="87">
        <f>COUNTIF(N18:O29,"E")</f>
        <v>0</v>
      </c>
      <c r="I37" s="88"/>
      <c r="J37" s="89"/>
      <c r="K37" s="87">
        <f>COUNTIF(Q18:R29,"E")</f>
        <v>0</v>
      </c>
      <c r="L37" s="88"/>
      <c r="M37" s="89"/>
      <c r="N37" s="87">
        <f>COUNTIF(T18:U29,"E")</f>
        <v>0</v>
      </c>
      <c r="O37" s="88"/>
      <c r="P37" s="89"/>
      <c r="Q37" s="87">
        <f>COUNTIF(W18:X29,"E")</f>
        <v>0</v>
      </c>
      <c r="R37" s="88"/>
      <c r="S37" s="89"/>
      <c r="T37" s="87">
        <f>COUNTIF(Z18:AA29,"E")</f>
        <v>0</v>
      </c>
      <c r="U37" s="88"/>
      <c r="V37" s="89"/>
      <c r="W37" s="87">
        <f>COUNTIF(AC18:AD29,"E")</f>
        <v>0</v>
      </c>
      <c r="X37" s="88"/>
      <c r="Y37" s="89"/>
      <c r="Z37" s="87">
        <f>COUNTIF(AF18:AG29,"E")</f>
        <v>0</v>
      </c>
      <c r="AA37" s="88"/>
      <c r="AB37" s="89"/>
      <c r="AC37" s="87">
        <f>COUNTIF(AI18:AJ29,"E")</f>
        <v>0</v>
      </c>
      <c r="AD37" s="88"/>
      <c r="AE37" s="89"/>
      <c r="AF37" s="45">
        <v>0</v>
      </c>
    </row>
    <row r="38" spans="1:34" x14ac:dyDescent="0.3">
      <c r="A38" s="85" t="s">
        <v>60</v>
      </c>
      <c r="B38" s="86"/>
      <c r="C38" s="86"/>
      <c r="D38" s="46">
        <v>0.9</v>
      </c>
      <c r="E38" s="46">
        <v>0.9</v>
      </c>
      <c r="F38" s="46">
        <v>0.9</v>
      </c>
      <c r="G38" s="46">
        <v>0.9</v>
      </c>
      <c r="H38" s="66">
        <v>0.9</v>
      </c>
      <c r="I38" s="67"/>
      <c r="J38" s="68"/>
      <c r="K38" s="66">
        <v>0.9</v>
      </c>
      <c r="L38" s="67"/>
      <c r="M38" s="68"/>
      <c r="N38" s="66">
        <v>0.9</v>
      </c>
      <c r="O38" s="67"/>
      <c r="P38" s="68"/>
      <c r="Q38" s="66">
        <v>0.9</v>
      </c>
      <c r="R38" s="67"/>
      <c r="S38" s="68"/>
      <c r="T38" s="66">
        <v>0.9</v>
      </c>
      <c r="U38" s="67"/>
      <c r="V38" s="68"/>
      <c r="W38" s="66">
        <v>0.9</v>
      </c>
      <c r="X38" s="67"/>
      <c r="Y38" s="68"/>
      <c r="Z38" s="66">
        <v>0.9</v>
      </c>
      <c r="AA38" s="67"/>
      <c r="AB38" s="68"/>
      <c r="AC38" s="66">
        <v>0.9</v>
      </c>
      <c r="AD38" s="67"/>
      <c r="AE38" s="68"/>
      <c r="AF38" s="51">
        <v>0.9</v>
      </c>
    </row>
    <row r="39" spans="1:34" ht="31.5" customHeight="1" thickBot="1" x14ac:dyDescent="0.35">
      <c r="A39" s="61" t="s">
        <v>61</v>
      </c>
      <c r="B39" s="62"/>
      <c r="C39" s="62"/>
      <c r="D39" s="47">
        <f>IFERROR(+D37/D36,0)</f>
        <v>0</v>
      </c>
      <c r="E39" s="47">
        <f>IFERROR(+E37/E36,0)</f>
        <v>0</v>
      </c>
      <c r="F39" s="47">
        <f>IFERROR(+F37/F36,0)</f>
        <v>0</v>
      </c>
      <c r="G39" s="47">
        <f>IFERROR(+G37/G36,0)</f>
        <v>0</v>
      </c>
      <c r="H39" s="63">
        <f>IFERROR(+H37/H36,0)</f>
        <v>0</v>
      </c>
      <c r="I39" s="64"/>
      <c r="J39" s="65"/>
      <c r="K39" s="63">
        <f>IFERROR(+K37/K36,0)</f>
        <v>0</v>
      </c>
      <c r="L39" s="64"/>
      <c r="M39" s="65"/>
      <c r="N39" s="63">
        <f>IFERROR(+N37/N36,0)</f>
        <v>0</v>
      </c>
      <c r="O39" s="64"/>
      <c r="P39" s="65"/>
      <c r="Q39" s="63">
        <f>IFERROR(+Q37/Q36,0)</f>
        <v>0</v>
      </c>
      <c r="R39" s="64"/>
      <c r="S39" s="65"/>
      <c r="T39" s="63">
        <f>IFERROR(+T37/T36,0)</f>
        <v>0</v>
      </c>
      <c r="U39" s="64"/>
      <c r="V39" s="65"/>
      <c r="W39" s="63">
        <f>IFERROR(+W37/W36,0)</f>
        <v>0</v>
      </c>
      <c r="X39" s="64"/>
      <c r="Y39" s="65"/>
      <c r="Z39" s="63">
        <f>IFERROR(+Z37/Z36,0)</f>
        <v>0</v>
      </c>
      <c r="AA39" s="64"/>
      <c r="AB39" s="65"/>
      <c r="AC39" s="63">
        <f>IFERROR(+AC37/AC36,0)</f>
        <v>0</v>
      </c>
      <c r="AD39" s="64"/>
      <c r="AE39" s="65"/>
      <c r="AF39" s="52">
        <f>IFERROR(+AF37/AF36,0)</f>
        <v>0</v>
      </c>
      <c r="AG39" s="48"/>
      <c r="AH39" s="48"/>
    </row>
    <row r="40" spans="1:34" ht="15" thickBot="1" x14ac:dyDescent="0.35">
      <c r="Q40" s="49"/>
    </row>
    <row r="41" spans="1:34" ht="18.75" customHeight="1" x14ac:dyDescent="0.3">
      <c r="Q41" s="70" t="s">
        <v>62</v>
      </c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2"/>
    </row>
    <row r="42" spans="1:34" ht="29.25" customHeight="1" x14ac:dyDescent="0.3">
      <c r="Q42" s="73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5"/>
    </row>
    <row r="43" spans="1:34" ht="51" customHeight="1" x14ac:dyDescent="0.3">
      <c r="Q43" s="73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5"/>
    </row>
    <row r="44" spans="1:34" ht="38.25" customHeight="1" x14ac:dyDescent="0.3">
      <c r="Q44" s="73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5"/>
    </row>
    <row r="45" spans="1:34" ht="24.75" customHeight="1" x14ac:dyDescent="0.3">
      <c r="Q45" s="73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5"/>
    </row>
    <row r="46" spans="1:34" ht="24" customHeight="1" x14ac:dyDescent="0.3">
      <c r="Q46" s="73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5"/>
    </row>
    <row r="47" spans="1:34" ht="25.5" customHeight="1" x14ac:dyDescent="0.3">
      <c r="Q47" s="73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</row>
    <row r="48" spans="1:34" ht="27" customHeight="1" x14ac:dyDescent="0.3">
      <c r="Q48" s="73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5"/>
    </row>
    <row r="49" spans="14:33" ht="24" customHeight="1" x14ac:dyDescent="0.3">
      <c r="Q49" s="73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5"/>
    </row>
    <row r="50" spans="14:33" ht="44.25" customHeight="1" thickBot="1" x14ac:dyDescent="0.35">
      <c r="Q50" s="76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8"/>
    </row>
    <row r="51" spans="14:33" ht="115.5" customHeight="1" x14ac:dyDescent="0.3">
      <c r="Q51" s="79" t="s">
        <v>63</v>
      </c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1"/>
    </row>
    <row r="52" spans="14:33" ht="211.5" customHeight="1" x14ac:dyDescent="0.3">
      <c r="Q52" s="82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4"/>
    </row>
    <row r="53" spans="14:33" x14ac:dyDescent="0.3"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spans="14:33" x14ac:dyDescent="0.3"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</row>
    <row r="55" spans="14:33" x14ac:dyDescent="0.3"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4:33" x14ac:dyDescent="0.3"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4:33" x14ac:dyDescent="0.3"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4:33" x14ac:dyDescent="0.3"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4:33" x14ac:dyDescent="0.3"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</sheetData>
  <mergeCells count="91">
    <mergeCell ref="A9:AF9"/>
    <mergeCell ref="A10:AF10"/>
    <mergeCell ref="A2:D2"/>
    <mergeCell ref="E2:AE2"/>
    <mergeCell ref="A4:AF4"/>
    <mergeCell ref="A5:AF5"/>
    <mergeCell ref="A6:AF7"/>
    <mergeCell ref="A8:AF8"/>
    <mergeCell ref="A11:E12"/>
    <mergeCell ref="G11:G12"/>
    <mergeCell ref="H11:AE12"/>
    <mergeCell ref="AF11:AF14"/>
    <mergeCell ref="A13:G14"/>
    <mergeCell ref="H13:I13"/>
    <mergeCell ref="J13:K13"/>
    <mergeCell ref="Z13:AA13"/>
    <mergeCell ref="AB13:AC13"/>
    <mergeCell ref="AD13:AE13"/>
    <mergeCell ref="X13:Y13"/>
    <mergeCell ref="V13:W13"/>
    <mergeCell ref="A16:E16"/>
    <mergeCell ref="A15:AF15"/>
    <mergeCell ref="A17:E17"/>
    <mergeCell ref="L13:M13"/>
    <mergeCell ref="N13:O13"/>
    <mergeCell ref="P13:Q13"/>
    <mergeCell ref="R13:S13"/>
    <mergeCell ref="T13:U13"/>
    <mergeCell ref="A18:E18"/>
    <mergeCell ref="A21:E21"/>
    <mergeCell ref="A24:E24"/>
    <mergeCell ref="A25:E25"/>
    <mergeCell ref="A19:E19"/>
    <mergeCell ref="A26:E26"/>
    <mergeCell ref="A20:E20"/>
    <mergeCell ref="A28:E28"/>
    <mergeCell ref="A22:E22"/>
    <mergeCell ref="A23:E23"/>
    <mergeCell ref="A27:E27"/>
    <mergeCell ref="Q36:S36"/>
    <mergeCell ref="A29:AF29"/>
    <mergeCell ref="A30:AF30"/>
    <mergeCell ref="A31:AF31"/>
    <mergeCell ref="A32:AF34"/>
    <mergeCell ref="A35:C35"/>
    <mergeCell ref="H35:J35"/>
    <mergeCell ref="K35:M35"/>
    <mergeCell ref="N35:P35"/>
    <mergeCell ref="Q35:S35"/>
    <mergeCell ref="T35:V35"/>
    <mergeCell ref="W35:Y35"/>
    <mergeCell ref="Z35:AB35"/>
    <mergeCell ref="AC35:AE35"/>
    <mergeCell ref="T36:V36"/>
    <mergeCell ref="W36:Y36"/>
    <mergeCell ref="Z36:AB36"/>
    <mergeCell ref="AC36:AE36"/>
    <mergeCell ref="A37:C37"/>
    <mergeCell ref="H37:J37"/>
    <mergeCell ref="K37:M37"/>
    <mergeCell ref="N37:P37"/>
    <mergeCell ref="Q37:S37"/>
    <mergeCell ref="T37:V37"/>
    <mergeCell ref="W37:Y37"/>
    <mergeCell ref="Z37:AB37"/>
    <mergeCell ref="AC37:AE37"/>
    <mergeCell ref="A36:C36"/>
    <mergeCell ref="H36:J36"/>
    <mergeCell ref="K36:M36"/>
    <mergeCell ref="N36:P36"/>
    <mergeCell ref="A38:C38"/>
    <mergeCell ref="H38:J38"/>
    <mergeCell ref="K38:M38"/>
    <mergeCell ref="N38:P38"/>
    <mergeCell ref="Q38:S38"/>
    <mergeCell ref="T38:V38"/>
    <mergeCell ref="W38:Y38"/>
    <mergeCell ref="Z38:AB38"/>
    <mergeCell ref="AC38:AE38"/>
    <mergeCell ref="N53:AG59"/>
    <mergeCell ref="T39:V39"/>
    <mergeCell ref="W39:Y39"/>
    <mergeCell ref="Z39:AB39"/>
    <mergeCell ref="AC39:AE39"/>
    <mergeCell ref="Q41:AF50"/>
    <mergeCell ref="Q51:AF52"/>
    <mergeCell ref="A39:C39"/>
    <mergeCell ref="H39:J39"/>
    <mergeCell ref="K39:M39"/>
    <mergeCell ref="N39:P39"/>
    <mergeCell ref="Q39:S39"/>
  </mergeCells>
  <phoneticPr fontId="17" type="noConversion"/>
  <conditionalFormatting sqref="H28:Z28">
    <cfRule type="containsText" dxfId="15" priority="4" stopIfTrue="1" operator="containsText" text="R">
      <formula>NOT(ISERROR(SEARCH("R",H28)))</formula>
    </cfRule>
    <cfRule type="containsText" dxfId="14" priority="5" stopIfTrue="1" operator="containsText" text="E">
      <formula>NOT(ISERROR(SEARCH("E",H28)))</formula>
    </cfRule>
    <cfRule type="containsText" dxfId="13" priority="6" stopIfTrue="1" operator="containsText" text="P">
      <formula>NOT(ISERROR(SEARCH("P",H28)))</formula>
    </cfRule>
  </conditionalFormatting>
  <conditionalFormatting sqref="H17:AE17">
    <cfRule type="containsText" dxfId="12" priority="25" stopIfTrue="1" operator="containsText" text="P">
      <formula>NOT(ISERROR(SEARCH("P",H17)))</formula>
    </cfRule>
    <cfRule type="containsText" dxfId="11" priority="27" stopIfTrue="1" operator="containsText" text="R">
      <formula>NOT(ISERROR(SEARCH("R",H17)))</formula>
    </cfRule>
    <cfRule type="containsText" dxfId="10" priority="28" stopIfTrue="1" operator="containsText" text="E">
      <formula>NOT(ISERROR(SEARCH("E",H17)))</formula>
    </cfRule>
    <cfRule type="containsText" dxfId="9" priority="31" stopIfTrue="1" operator="containsText" text="P">
      <formula>NOT(ISERROR(SEARCH("P",H17)))</formula>
    </cfRule>
  </conditionalFormatting>
  <conditionalFormatting sqref="H19:AE26">
    <cfRule type="containsText" dxfId="8" priority="26" stopIfTrue="1" operator="containsText" text="R">
      <formula>NOT(ISERROR(SEARCH("R",H19)))</formula>
    </cfRule>
    <cfRule type="containsText" dxfId="7" priority="29" stopIfTrue="1" operator="containsText" text="E">
      <formula>NOT(ISERROR(SEARCH("E",H19)))</formula>
    </cfRule>
    <cfRule type="containsText" dxfId="6" priority="30" stopIfTrue="1" operator="containsText" text="P">
      <formula>NOT(ISERROR(SEARCH("P",H19)))</formula>
    </cfRule>
  </conditionalFormatting>
  <conditionalFormatting sqref="AB28:AE28">
    <cfRule type="containsText" dxfId="5" priority="1" stopIfTrue="1" operator="containsText" text="R">
      <formula>NOT(ISERROR(SEARCH("R",AB28)))</formula>
    </cfRule>
    <cfRule type="containsText" dxfId="4" priority="2" stopIfTrue="1" operator="containsText" text="E">
      <formula>NOT(ISERROR(SEARCH("E",AB28)))</formula>
    </cfRule>
    <cfRule type="containsText" dxfId="3" priority="3" stopIfTrue="1" operator="containsText" text="P">
      <formula>NOT(ISERROR(SEARCH("P",AB28)))</formula>
    </cfRule>
  </conditionalFormatting>
  <printOptions horizontalCentered="1"/>
  <pageMargins left="0.51181102362204722" right="0.51181102362204722" top="0.78740157480314965" bottom="0.35433070866141736" header="0" footer="0.39370078740157483"/>
  <pageSetup scale="3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C3:O8"/>
  <sheetViews>
    <sheetView topLeftCell="C1" workbookViewId="0">
      <selection activeCell="C3" sqref="C3:O3"/>
    </sheetView>
  </sheetViews>
  <sheetFormatPr baseColWidth="10" defaultColWidth="11.5546875" defaultRowHeight="12" x14ac:dyDescent="0.25"/>
  <cols>
    <col min="1" max="3" width="11.5546875" style="1"/>
    <col min="4" max="4" width="6.109375" style="1" bestFit="1" customWidth="1"/>
    <col min="5" max="5" width="5.6640625" style="1" bestFit="1" customWidth="1"/>
    <col min="6" max="6" width="6" style="1" bestFit="1" customWidth="1"/>
    <col min="7" max="7" width="5.6640625" style="1" bestFit="1" customWidth="1"/>
    <col min="8" max="8" width="6.109375" style="1" bestFit="1" customWidth="1"/>
    <col min="9" max="9" width="5.5546875" style="1" bestFit="1" customWidth="1"/>
    <col min="10" max="10" width="5" style="1" bestFit="1" customWidth="1"/>
    <col min="11" max="12" width="6" style="1" bestFit="1" customWidth="1"/>
    <col min="13" max="13" width="5.5546875" style="1" bestFit="1" customWidth="1"/>
    <col min="14" max="14" width="6.109375" style="1" bestFit="1" customWidth="1"/>
    <col min="15" max="15" width="5.44140625" style="1" bestFit="1" customWidth="1"/>
    <col min="16" max="16384" width="11.5546875" style="1"/>
  </cols>
  <sheetData>
    <row r="3" spans="3:15" x14ac:dyDescent="0.25">
      <c r="C3" s="166" t="s">
        <v>64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3:15" ht="14.4" customHeight="1" x14ac:dyDescent="0.25">
      <c r="C4" s="5"/>
      <c r="D4" s="6">
        <v>44927</v>
      </c>
      <c r="E4" s="6">
        <v>44958</v>
      </c>
      <c r="F4" s="6">
        <v>44986</v>
      </c>
      <c r="G4" s="6">
        <v>45017</v>
      </c>
      <c r="H4" s="6">
        <v>45047</v>
      </c>
      <c r="I4" s="6">
        <v>45078</v>
      </c>
      <c r="J4" s="6">
        <v>45108</v>
      </c>
      <c r="K4" s="6">
        <v>45139</v>
      </c>
      <c r="L4" s="6">
        <v>45170</v>
      </c>
      <c r="M4" s="6">
        <v>45200</v>
      </c>
      <c r="N4" s="6">
        <v>45231</v>
      </c>
      <c r="O4" s="6">
        <v>45261</v>
      </c>
    </row>
    <row r="5" spans="3:15" ht="24" x14ac:dyDescent="0.25">
      <c r="C5" s="2" t="s">
        <v>65</v>
      </c>
      <c r="D5" s="2">
        <v>38</v>
      </c>
      <c r="E5" s="2">
        <v>40</v>
      </c>
      <c r="F5" s="2">
        <v>41</v>
      </c>
      <c r="G5" s="2">
        <v>41</v>
      </c>
      <c r="H5" s="2">
        <v>40</v>
      </c>
      <c r="I5" s="2">
        <v>44</v>
      </c>
      <c r="J5" s="2">
        <v>40</v>
      </c>
      <c r="K5" s="2">
        <v>46</v>
      </c>
      <c r="L5" s="2">
        <v>46</v>
      </c>
      <c r="M5" s="2">
        <v>44</v>
      </c>
      <c r="N5" s="2">
        <v>42</v>
      </c>
      <c r="O5" s="2"/>
    </row>
    <row r="6" spans="3:15" ht="24" x14ac:dyDescent="0.25">
      <c r="C6" s="2" t="s">
        <v>66</v>
      </c>
      <c r="D6" s="7">
        <v>28</v>
      </c>
      <c r="E6" s="8">
        <v>23</v>
      </c>
      <c r="F6" s="8">
        <v>20</v>
      </c>
      <c r="G6" s="3">
        <v>29</v>
      </c>
      <c r="H6" s="3">
        <v>46</v>
      </c>
      <c r="I6" s="3">
        <v>60</v>
      </c>
      <c r="J6" s="4">
        <v>51</v>
      </c>
      <c r="K6" s="4">
        <v>74</v>
      </c>
      <c r="L6" s="4">
        <v>23</v>
      </c>
      <c r="M6" s="2">
        <v>22</v>
      </c>
      <c r="N6" s="2">
        <v>31</v>
      </c>
      <c r="O6" s="2"/>
    </row>
    <row r="7" spans="3:15" s="10" customFormat="1" ht="36" x14ac:dyDescent="0.25">
      <c r="C7" s="11" t="s">
        <v>67</v>
      </c>
      <c r="D7" s="12">
        <f t="shared" ref="D7:O7" si="0">IFERROR(+D6/D5,0)</f>
        <v>0.73684210526315785</v>
      </c>
      <c r="E7" s="12">
        <f t="shared" si="0"/>
        <v>0.57499999999999996</v>
      </c>
      <c r="F7" s="12">
        <f t="shared" si="0"/>
        <v>0.48780487804878048</v>
      </c>
      <c r="G7" s="13">
        <f t="shared" si="0"/>
        <v>0.70731707317073167</v>
      </c>
      <c r="H7" s="13">
        <f t="shared" si="0"/>
        <v>1.1499999999999999</v>
      </c>
      <c r="I7" s="13">
        <f t="shared" si="0"/>
        <v>1.3636363636363635</v>
      </c>
      <c r="J7" s="13">
        <f t="shared" si="0"/>
        <v>1.2749999999999999</v>
      </c>
      <c r="K7" s="13">
        <f t="shared" si="0"/>
        <v>1.6086956521739131</v>
      </c>
      <c r="L7" s="13">
        <f t="shared" si="0"/>
        <v>0.5</v>
      </c>
      <c r="M7" s="13">
        <f t="shared" si="0"/>
        <v>0.5</v>
      </c>
      <c r="N7" s="13">
        <f t="shared" si="0"/>
        <v>0.73809523809523814</v>
      </c>
      <c r="O7" s="13">
        <f t="shared" si="0"/>
        <v>0</v>
      </c>
    </row>
    <row r="8" spans="3:15" x14ac:dyDescent="0.25">
      <c r="C8" s="9" t="s">
        <v>4</v>
      </c>
      <c r="D8" s="7">
        <v>0.75</v>
      </c>
      <c r="E8" s="7">
        <v>0.75</v>
      </c>
      <c r="F8" s="7">
        <v>0.75</v>
      </c>
      <c r="G8" s="7">
        <v>0.75</v>
      </c>
      <c r="H8" s="9">
        <v>0.75</v>
      </c>
      <c r="I8" s="7">
        <v>0.75</v>
      </c>
      <c r="J8" s="7">
        <v>0.75</v>
      </c>
      <c r="K8" s="7">
        <v>0.75</v>
      </c>
      <c r="L8" s="7">
        <v>0.75</v>
      </c>
      <c r="M8" s="7">
        <v>0.75</v>
      </c>
      <c r="N8" s="7">
        <v>0.75</v>
      </c>
      <c r="O8" s="7">
        <v>0.75</v>
      </c>
    </row>
  </sheetData>
  <mergeCells count="1">
    <mergeCell ref="C3:O3"/>
  </mergeCells>
  <conditionalFormatting sqref="D7:O7">
    <cfRule type="cellIs" dxfId="2" priority="1" stopIfTrue="1" operator="lessThan">
      <formula>#REF!</formula>
    </cfRule>
    <cfRule type="cellIs" dxfId="1" priority="2" stopIfTrue="1" operator="greaterThan">
      <formula>#REF!</formula>
    </cfRule>
    <cfRule type="cellIs" dxfId="0" priority="3" stopIfTrue="1" operator="greaterThan">
      <formula>#REF!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2:N31"/>
  <sheetViews>
    <sheetView topLeftCell="F1" workbookViewId="0">
      <selection activeCell="M10" sqref="M10"/>
    </sheetView>
  </sheetViews>
  <sheetFormatPr baseColWidth="10" defaultColWidth="8.88671875" defaultRowHeight="14.4" x14ac:dyDescent="0.3"/>
  <cols>
    <col min="1" max="256" width="11.44140625" customWidth="1"/>
  </cols>
  <sheetData>
    <row r="2" spans="2:14" ht="15" thickBot="1" x14ac:dyDescent="0.35"/>
    <row r="3" spans="2:14" ht="15" thickBot="1" x14ac:dyDescent="0.35">
      <c r="B3" s="14"/>
      <c r="C3" s="15" t="s">
        <v>68</v>
      </c>
      <c r="D3" s="16" t="s">
        <v>69</v>
      </c>
      <c r="E3" s="16" t="s">
        <v>70</v>
      </c>
      <c r="F3" s="16" t="s">
        <v>71</v>
      </c>
      <c r="G3" s="16" t="s">
        <v>72</v>
      </c>
      <c r="H3" s="16" t="s">
        <v>73</v>
      </c>
      <c r="I3" s="16" t="s">
        <v>74</v>
      </c>
      <c r="J3" s="16" t="s">
        <v>75</v>
      </c>
      <c r="K3" s="16" t="s">
        <v>76</v>
      </c>
      <c r="L3" s="16" t="s">
        <v>77</v>
      </c>
      <c r="M3" s="16" t="s">
        <v>78</v>
      </c>
      <c r="N3" s="16" t="s">
        <v>79</v>
      </c>
    </row>
    <row r="4" spans="2:14" ht="24.6" thickBot="1" x14ac:dyDescent="0.35">
      <c r="B4" s="17" t="s">
        <v>80</v>
      </c>
      <c r="C4" s="18">
        <v>292</v>
      </c>
      <c r="D4" s="18">
        <v>309.60000000000002</v>
      </c>
      <c r="E4" s="18">
        <v>343.5</v>
      </c>
      <c r="F4" s="18">
        <v>476.4</v>
      </c>
      <c r="G4" s="18">
        <v>402.9</v>
      </c>
      <c r="H4" s="18">
        <v>493.7</v>
      </c>
      <c r="I4" s="18">
        <v>307.7</v>
      </c>
      <c r="J4" s="18">
        <v>339.8</v>
      </c>
      <c r="K4" s="19">
        <v>353.6</v>
      </c>
      <c r="L4" s="19">
        <v>765.2</v>
      </c>
      <c r="M4" s="19">
        <v>3284.7</v>
      </c>
      <c r="N4" s="19"/>
    </row>
    <row r="24" spans="2:14" ht="15" thickBot="1" x14ac:dyDescent="0.35"/>
    <row r="25" spans="2:14" ht="15" thickBot="1" x14ac:dyDescent="0.35">
      <c r="B25" s="14"/>
      <c r="C25" s="15" t="s">
        <v>68</v>
      </c>
      <c r="D25" s="16" t="s">
        <v>69</v>
      </c>
      <c r="E25" s="16" t="s">
        <v>70</v>
      </c>
      <c r="F25" s="16" t="s">
        <v>71</v>
      </c>
      <c r="G25" s="16" t="s">
        <v>81</v>
      </c>
      <c r="H25" s="16" t="s">
        <v>73</v>
      </c>
      <c r="I25" s="16" t="s">
        <v>74</v>
      </c>
      <c r="J25" s="16" t="s">
        <v>75</v>
      </c>
      <c r="K25" s="16" t="s">
        <v>76</v>
      </c>
      <c r="L25" s="16" t="s">
        <v>77</v>
      </c>
      <c r="M25" s="16" t="s">
        <v>78</v>
      </c>
      <c r="N25" s="16" t="s">
        <v>79</v>
      </c>
    </row>
    <row r="26" spans="2:14" ht="24.6" thickBot="1" x14ac:dyDescent="0.35">
      <c r="B26" s="17" t="s">
        <v>82</v>
      </c>
      <c r="C26" s="18">
        <v>1203.7</v>
      </c>
      <c r="D26" s="18">
        <v>2597.8000000000002</v>
      </c>
      <c r="E26" s="18">
        <v>2879.6</v>
      </c>
      <c r="F26" s="18">
        <v>4375.3</v>
      </c>
      <c r="G26" s="18">
        <v>2284.6</v>
      </c>
      <c r="H26" s="18">
        <v>4716.3999999999996</v>
      </c>
      <c r="I26" s="19">
        <v>3081.7</v>
      </c>
      <c r="J26" s="19">
        <v>1568</v>
      </c>
      <c r="K26" s="19">
        <v>2449.1</v>
      </c>
      <c r="L26" s="20">
        <v>1447.16</v>
      </c>
      <c r="M26" s="19">
        <v>1623.4</v>
      </c>
      <c r="N26" s="19"/>
    </row>
    <row r="31" spans="2:14" x14ac:dyDescent="0.3">
      <c r="N31" s="21">
        <f>M26-L26</f>
        <v>176.24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1C7F13A8482743A26C8F3B71F70FEE" ma:contentTypeVersion="14" ma:contentTypeDescription="Crear nuevo documento." ma:contentTypeScope="" ma:versionID="79aeeb527370acb2f3ae7fc637ecc0c6">
  <xsd:schema xmlns:xsd="http://www.w3.org/2001/XMLSchema" xmlns:xs="http://www.w3.org/2001/XMLSchema" xmlns:p="http://schemas.microsoft.com/office/2006/metadata/properties" xmlns:ns3="c5690821-5154-4dd8-ac44-1515745d9a65" xmlns:ns4="4a874657-5f4c-4584-84c4-583cde78147f" targetNamespace="http://schemas.microsoft.com/office/2006/metadata/properties" ma:root="true" ma:fieldsID="d3b08b4653c3da4d5b000c238246b8d6" ns3:_="" ns4:_="">
    <xsd:import namespace="c5690821-5154-4dd8-ac44-1515745d9a65"/>
    <xsd:import namespace="4a874657-5f4c-4584-84c4-583cde78147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90821-5154-4dd8-ac44-1515745d9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74657-5f4c-4584-84c4-583cde7814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FE3232-3DF2-4A4C-845B-7228DE142E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90821-5154-4dd8-ac44-1515745d9a65"/>
    <ds:schemaRef ds:uri="4a874657-5f4c-4584-84c4-583cde781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837F96-A436-4976-BC1D-6DDAF49FFB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SEDE</vt:lpstr>
      <vt:lpstr>Hoja1</vt:lpstr>
      <vt:lpstr>Hoja2</vt:lpstr>
      <vt:lpstr>SEDE!Área_de_impresión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H</dc:creator>
  <cp:keywords/>
  <dc:description/>
  <cp:lastModifiedBy>María José Carcelén</cp:lastModifiedBy>
  <cp:revision/>
  <dcterms:created xsi:type="dcterms:W3CDTF">2010-02-27T23:01:41Z</dcterms:created>
  <dcterms:modified xsi:type="dcterms:W3CDTF">2024-08-23T15:29:46Z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0x010100101C7F13A8482743A26C8F3B71F70FEE</vt:lpwstr>
  </property>
  <property fmtid="{D5CDD505-2E9C-101B-9397-08002B2CF9AE}" pid="3" name="_activity">
    <vt:lpwstr/>
  </property>
</Properties>
</file>