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OPERACIONES/DOCUMENTOS CON CODIFICACION/FORMATOS/"/>
    </mc:Choice>
  </mc:AlternateContent>
  <xr:revisionPtr revIDLastSave="2" documentId="13_ncr:1_{045AA333-BB04-4ACE-A0C1-E460F00036F4}" xr6:coauthVersionLast="47" xr6:coauthVersionMax="47" xr10:uidLastSave="{DD6E6A2C-EF79-450B-9152-8EB8DC074AF2}"/>
  <bookViews>
    <workbookView xWindow="14303" yWindow="-98" windowWidth="19394" windowHeight="10276" xr2:uid="{00000000-000D-0000-FFFF-FFFF00000000}"/>
  </bookViews>
  <sheets>
    <sheet name="Operaciones" sheetId="12" r:id="rId1"/>
  </sheets>
  <definedNames>
    <definedName name="Cuartp_indicador" localSheetId="0">#REF!</definedName>
    <definedName name="Cuartp_indicador">#REF!</definedName>
    <definedName name="Decimo_indicador" localSheetId="0">#REF!</definedName>
    <definedName name="Decimo_indicador">#REF!</definedName>
    <definedName name="Noveno_indicador" localSheetId="0">#REF!</definedName>
    <definedName name="Noveno_indicador">#REF!</definedName>
    <definedName name="Octavo_indicador" localSheetId="0">#REF!</definedName>
    <definedName name="Octavo_indicador">#REF!</definedName>
    <definedName name="Primer_indicador" localSheetId="0">#REF!</definedName>
    <definedName name="Primer_indicador">#REF!</definedName>
    <definedName name="Quinto_indicador" localSheetId="0">#REF!</definedName>
    <definedName name="Quinto_indicador">#REF!</definedName>
    <definedName name="Satisfacción_del_cliente_interno_con_el_servicio_de_ropa">"Cuarto_indicador"</definedName>
    <definedName name="Segundo_indicador" localSheetId="0">#REF!</definedName>
    <definedName name="Segundo_indicador">#REF!</definedName>
    <definedName name="Septimo_indicador" localSheetId="0">#REF!</definedName>
    <definedName name="Septimo_indicador">#REF!</definedName>
    <definedName name="Sexto_indicador" localSheetId="0">#REF!</definedName>
    <definedName name="Sexto_indicador">#REF!</definedName>
    <definedName name="Tercer_indicador" localSheetId="0">#REF!</definedName>
    <definedName name="Tercer_indic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2" l="1"/>
  <c r="E113" i="12"/>
  <c r="F113" i="12" s="1"/>
  <c r="D114" i="12"/>
  <c r="E114" i="12"/>
  <c r="F114" i="12" s="1"/>
  <c r="D115" i="12"/>
  <c r="E115" i="12"/>
  <c r="F115" i="12" s="1"/>
  <c r="D116" i="12"/>
  <c r="E116" i="12"/>
  <c r="F116" i="12" s="1"/>
  <c r="E47" i="12" l="1"/>
  <c r="E48" i="12"/>
  <c r="E49" i="12"/>
  <c r="E50" i="12"/>
  <c r="E51" i="12"/>
  <c r="E52" i="12"/>
  <c r="E53" i="12"/>
  <c r="E54" i="12"/>
  <c r="E55" i="12"/>
  <c r="E56" i="12"/>
  <c r="E57" i="12"/>
  <c r="E46" i="12"/>
  <c r="E19" i="12"/>
  <c r="E20" i="12"/>
  <c r="E21" i="12"/>
  <c r="E22" i="12"/>
  <c r="E23" i="12"/>
  <c r="E24" i="12"/>
  <c r="E25" i="12"/>
  <c r="E26" i="12"/>
  <c r="E27" i="12"/>
  <c r="E18" i="12"/>
  <c r="E16" i="12"/>
  <c r="E17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17" i="12"/>
  <c r="D112" i="12"/>
  <c r="D111" i="12"/>
  <c r="D110" i="12"/>
  <c r="D109" i="12"/>
  <c r="D108" i="12"/>
  <c r="D107" i="12"/>
  <c r="D106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47" i="12"/>
  <c r="D48" i="12"/>
  <c r="D49" i="12"/>
  <c r="D50" i="12"/>
  <c r="D51" i="12"/>
  <c r="D52" i="12"/>
  <c r="D53" i="12"/>
  <c r="D54" i="12"/>
  <c r="D55" i="12"/>
  <c r="D56" i="12"/>
  <c r="D57" i="12"/>
  <c r="D17" i="12"/>
  <c r="D18" i="12"/>
  <c r="D19" i="12"/>
  <c r="D20" i="12"/>
  <c r="D21" i="12"/>
  <c r="D22" i="12"/>
  <c r="D23" i="12"/>
  <c r="D24" i="12"/>
  <c r="D25" i="12"/>
  <c r="D26" i="12"/>
  <c r="D27" i="12"/>
  <c r="A133" i="12"/>
  <c r="F147" i="12"/>
  <c r="E147" i="12"/>
  <c r="F146" i="12"/>
  <c r="E146" i="12"/>
  <c r="F145" i="12"/>
  <c r="E145" i="12"/>
  <c r="F144" i="12"/>
  <c r="E144" i="12"/>
  <c r="F143" i="12"/>
  <c r="E143" i="12"/>
  <c r="F142" i="12"/>
  <c r="E142" i="12"/>
  <c r="F141" i="12"/>
  <c r="E141" i="12"/>
  <c r="F140" i="12"/>
  <c r="E140" i="12"/>
  <c r="F139" i="12"/>
  <c r="E139" i="12"/>
  <c r="F138" i="12"/>
  <c r="E138" i="12"/>
  <c r="E137" i="12"/>
  <c r="F137" i="12" s="1"/>
  <c r="E136" i="12"/>
  <c r="A103" i="12"/>
  <c r="F117" i="12"/>
  <c r="E117" i="12"/>
  <c r="E112" i="12"/>
  <c r="F112" i="12" s="1"/>
  <c r="E111" i="12"/>
  <c r="E110" i="12"/>
  <c r="F110" i="12" s="1"/>
  <c r="E109" i="12"/>
  <c r="F109" i="12" s="1"/>
  <c r="E108" i="12"/>
  <c r="F108" i="12" s="1"/>
  <c r="E107" i="12"/>
  <c r="F107" i="12" s="1"/>
  <c r="E106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A73" i="12"/>
  <c r="F111" i="12" l="1"/>
  <c r="F136" i="12"/>
  <c r="F106" i="12"/>
  <c r="D46" i="12"/>
  <c r="A43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57" i="12"/>
  <c r="F56" i="12"/>
  <c r="F55" i="12"/>
  <c r="F54" i="12"/>
  <c r="F53" i="12"/>
  <c r="F52" i="12"/>
  <c r="F51" i="12"/>
  <c r="F50" i="12"/>
  <c r="F49" i="12"/>
  <c r="F48" i="12"/>
  <c r="F27" i="12"/>
  <c r="F26" i="12"/>
  <c r="F25" i="12"/>
  <c r="F24" i="12"/>
  <c r="F23" i="12"/>
  <c r="F22" i="12"/>
  <c r="F21" i="12"/>
  <c r="F20" i="12"/>
  <c r="F19" i="12"/>
  <c r="F18" i="12"/>
  <c r="D16" i="12"/>
  <c r="A13" i="12"/>
  <c r="F46" i="12" l="1"/>
  <c r="F16" i="12"/>
  <c r="F17" i="12"/>
  <c r="F47" i="12"/>
</calcChain>
</file>

<file path=xl/sharedStrings.xml><?xml version="1.0" encoding="utf-8"?>
<sst xmlns="http://schemas.openxmlformats.org/spreadsheetml/2006/main" count="204" uniqueCount="58">
  <si>
    <t xml:space="preserve"> INDICADORES OPERACIONES
</t>
  </si>
  <si>
    <t>EC-OP-F 13
REV 0 
DIC 2022</t>
  </si>
  <si>
    <t>Nombre</t>
  </si>
  <si>
    <t>Fórmula</t>
  </si>
  <si>
    <t>Interpretación</t>
  </si>
  <si>
    <t>Frecuencia de análisis</t>
  </si>
  <si>
    <t>Meta / tolerancia</t>
  </si>
  <si>
    <t>Responsable</t>
  </si>
  <si>
    <t>Objetivo Estratégico</t>
  </si>
  <si>
    <t>Disponibilidad de Máquinas de Perforación</t>
  </si>
  <si>
    <r>
      <rPr>
        <i/>
        <u/>
        <sz val="9"/>
        <rFont val="Segoe UI"/>
        <family val="2"/>
      </rPr>
      <t>Horas Disponibles</t>
    </r>
    <r>
      <rPr>
        <i/>
        <sz val="9"/>
        <rFont val="Segoe UI"/>
        <family val="2"/>
      </rPr>
      <t xml:space="preserve">
Horas Totales  (%)</t>
    </r>
  </si>
  <si>
    <t>Mide el tiempo disponible de los equipos contra el total del tiempo operacional. Se expresa porcentualmente.</t>
  </si>
  <si>
    <t>Mensual</t>
  </si>
  <si>
    <t>Coordinador de Mantenimiento</t>
  </si>
  <si>
    <t>1) Garantizar la calidad de nuestras operaciones
2) Satisfacer a partes interesadas</t>
  </si>
  <si>
    <t>Cumplimiento del Plan de Mantenimiento</t>
  </si>
  <si>
    <r>
      <rPr>
        <i/>
        <u/>
        <sz val="9"/>
        <rFont val="Segoe UI"/>
        <family val="2"/>
      </rPr>
      <t>Mantenimiento Realizado</t>
    </r>
    <r>
      <rPr>
        <i/>
        <sz val="9"/>
        <rFont val="Segoe UI"/>
        <family val="2"/>
      </rPr>
      <t xml:space="preserve">
Mantenimiento Programado (%)</t>
    </r>
  </si>
  <si>
    <t>Evalúa el cumplimiento del plan de mantenimiento mediante la comparación de los mantenimientos realizados versus los programados. Se expresa porcentualmente.</t>
  </si>
  <si>
    <t>Avance de perforación</t>
  </si>
  <si>
    <r>
      <rPr>
        <i/>
        <u/>
        <sz val="9"/>
        <rFont val="Segoe UI"/>
        <family val="2"/>
      </rPr>
      <t>Metros Perforados</t>
    </r>
    <r>
      <rPr>
        <i/>
        <sz val="9"/>
        <rFont val="Segoe UI"/>
        <family val="2"/>
      </rPr>
      <t xml:space="preserve">
Metros Programados (%)</t>
    </r>
  </si>
  <si>
    <t>Permite evaluar el cumplimiento del la preforación comparando los metros perforados versus los metros planificados. Se expresa de forma porcentual</t>
  </si>
  <si>
    <t>Gerente Operaciones</t>
  </si>
  <si>
    <t>Recuperación de núcleo</t>
  </si>
  <si>
    <r>
      <rPr>
        <i/>
        <u/>
        <sz val="9"/>
        <rFont val="Segoe UI"/>
        <family val="2"/>
      </rPr>
      <t>Metros Recuperados</t>
    </r>
    <r>
      <rPr>
        <i/>
        <sz val="9"/>
        <rFont val="Segoe UI"/>
        <family val="2"/>
      </rPr>
      <t xml:space="preserve">
Metros Perforados (%)</t>
    </r>
  </si>
  <si>
    <t>Permite evaluar el cumplimiento del la recuperación de núcleo comparando los metros recuperados versus los metros perforados. Se expresa de forma porcentual</t>
  </si>
  <si>
    <t>Atención de quejas</t>
  </si>
  <si>
    <r>
      <rPr>
        <i/>
        <u/>
        <sz val="9"/>
        <color rgb="FF000000"/>
        <rFont val="Segoe UI"/>
        <family val="2"/>
      </rPr>
      <t xml:space="preserve">Quejas Gestionadas
</t>
    </r>
    <r>
      <rPr>
        <i/>
        <sz val="9"/>
        <color rgb="FF000000"/>
        <rFont val="Segoe UI"/>
        <family val="2"/>
      </rPr>
      <t>Quejas Recibidas (%)</t>
    </r>
  </si>
  <si>
    <t>Evalúa el tratamiento a las quejas del cliente. Se calcula midiendo las quejas gestionada versus las quejas recibidas. Se expresa porcentualmente</t>
  </si>
  <si>
    <t>Período 2022</t>
  </si>
  <si>
    <t>Horas Disponibles</t>
  </si>
  <si>
    <t>Total Horas MTTO</t>
  </si>
  <si>
    <t>Objetivo / Tolerancia</t>
  </si>
  <si>
    <t>REAL</t>
  </si>
  <si>
    <t>% DIF</t>
  </si>
  <si>
    <t>Tendencia</t>
  </si>
  <si>
    <t>ENE</t>
  </si>
  <si>
    <t>↗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</si>
  <si>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</si>
  <si>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</si>
  <si>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</si>
  <si>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</si>
  <si>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</si>
  <si>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</si>
  <si>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</si>
  <si>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</si>
  <si>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</si>
  <si>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</si>
  <si>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</si>
  <si>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Evaluación de Resultados</t>
  </si>
  <si>
    <t>Mantenimiento Realizado</t>
  </si>
  <si>
    <t>Mantenimiento Programado</t>
  </si>
  <si>
    <t>Objetivo</t>
  </si>
  <si>
    <t>Total Metros Perforados</t>
  </si>
  <si>
    <t>Total Metros Programados</t>
  </si>
  <si>
    <t>Metros Recuperados</t>
  </si>
  <si>
    <t>Metros Perforados</t>
  </si>
  <si>
    <t>Quejas Gestionadas</t>
  </si>
  <si>
    <t>Quejas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</si>
</sst>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 [$$-300A]* #,##0.00_ ;_ [$$-300A]* \-#,##0.00_ ;_ [$$-300A]* &quot;-&quot;??_ ;_ @_ "/>
  </numFmts>
  <fonts count="4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Segoe UI Black"/>
      <family val="2"/>
    </font>
    <font>
      <b/>
      <sz val="16"/>
      <name val="Segoe UI Black"/>
      <family val="2"/>
    </font>
    <font>
      <b/>
      <sz val="12"/>
      <name val="Segoe UI Black"/>
      <family val="2"/>
    </font>
    <font>
      <b/>
      <sz val="14"/>
      <name val="Segoe UI Black"/>
      <family val="2"/>
    </font>
    <font>
      <sz val="11"/>
      <name val="Segoe UI Black"/>
      <family val="2"/>
    </font>
    <font>
      <b/>
      <sz val="11"/>
      <name val="Segoe UI Black"/>
      <family val="2"/>
    </font>
    <font>
      <b/>
      <sz val="10"/>
      <name val="Segoe UI Black"/>
      <family val="2"/>
    </font>
    <font>
      <b/>
      <sz val="11"/>
      <color indexed="8"/>
      <name val="Segoe UI Black"/>
      <family val="2"/>
    </font>
    <font>
      <sz val="10"/>
      <name val="Segoe UI"/>
      <family val="2"/>
    </font>
    <font>
      <b/>
      <i/>
      <sz val="12"/>
      <color indexed="9"/>
      <name val="Segoe UI Black"/>
      <family val="2"/>
    </font>
    <font>
      <b/>
      <sz val="72"/>
      <name val="Calibri"/>
      <family val="2"/>
    </font>
    <font>
      <i/>
      <sz val="10"/>
      <name val="Segoe UI"/>
      <family val="2"/>
    </font>
    <font>
      <i/>
      <sz val="9"/>
      <name val="Segoe UI"/>
      <family val="2"/>
    </font>
    <font>
      <i/>
      <u/>
      <sz val="9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i/>
      <sz val="10"/>
      <color theme="0"/>
      <name val="Segoe UI Black"/>
      <family val="2"/>
    </font>
    <font>
      <b/>
      <i/>
      <sz val="11"/>
      <color theme="0"/>
      <name val="Segoe UI Black"/>
      <family val="2"/>
    </font>
    <font>
      <i/>
      <u/>
      <sz val="9"/>
      <color rgb="FF000000"/>
      <name val="Segoe UI"/>
      <family val="2"/>
    </font>
    <font>
      <i/>
      <sz val="9"/>
      <color rgb="FF000000"/>
      <name val="Segoe UI"/>
      <family val="2"/>
    </font>
    <font>
      <b/>
      <i/>
      <sz val="12"/>
      <color theme="0"/>
      <name val="Segoe UI"/>
      <family val="2"/>
    </font>
    <font>
      <b/>
      <sz val="14"/>
      <color theme="3"/>
      <name val="Arial"/>
      <family val="2"/>
    </font>
    <font>
      <b/>
      <sz val="13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" fillId="0" borderId="1">
      <alignment vertical="center" wrapText="1"/>
      <protection locked="0"/>
    </xf>
    <xf numFmtId="0" fontId="25" fillId="21" borderId="0" applyNumberFormat="0" applyBorder="0" applyAlignment="0" applyProtection="0"/>
    <xf numFmtId="0" fontId="26" fillId="22" borderId="4" applyNumberFormat="0" applyAlignment="0" applyProtection="0"/>
    <xf numFmtId="0" fontId="27" fillId="23" borderId="5" applyNumberFormat="0" applyAlignment="0" applyProtection="0"/>
    <xf numFmtId="0" fontId="28" fillId="0" borderId="6" applyNumberFormat="0" applyFill="0" applyAlignment="0" applyProtection="0"/>
    <xf numFmtId="0" fontId="1" fillId="0" borderId="0" applyNumberFormat="0" applyFont="0" applyFill="0" applyBorder="0" applyAlignment="0">
      <protection locked="0"/>
    </xf>
    <xf numFmtId="0" fontId="8" fillId="0" borderId="0" applyNumberFormat="0" applyFont="0" applyFill="0" applyBorder="0" applyAlignment="0">
      <protection locked="0"/>
    </xf>
    <xf numFmtId="0" fontId="5" fillId="0" borderId="0" applyNumberFormat="0" applyFont="0" applyFill="0" applyBorder="0" applyAlignment="0">
      <protection locked="0"/>
    </xf>
    <xf numFmtId="0" fontId="29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0" fillId="30" borderId="4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1" fillId="31" borderId="0" applyNumberFormat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32" fillId="32" borderId="0" applyNumberFormat="0" applyBorder="0" applyAlignment="0" applyProtection="0"/>
    <xf numFmtId="0" fontId="23" fillId="0" borderId="0"/>
    <xf numFmtId="0" fontId="23" fillId="33" borderId="7" applyNumberFormat="0" applyFont="0" applyAlignment="0" applyProtection="0"/>
    <xf numFmtId="9" fontId="8" fillId="0" borderId="0" applyFont="0" applyFill="0" applyBorder="0" applyAlignment="0" applyProtection="0"/>
    <xf numFmtId="0" fontId="33" fillId="22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2">
      <alignment horizontal="center" vertical="center" wrapText="1"/>
    </xf>
    <xf numFmtId="0" fontId="36" fillId="0" borderId="9" applyNumberFormat="0" applyFill="0" applyAlignment="0" applyProtection="0"/>
    <xf numFmtId="0" fontId="29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38" fillId="0" borderId="11" applyNumberFormat="0" applyFill="0" applyAlignment="0" applyProtection="0"/>
    <xf numFmtId="0" fontId="36" fillId="0" borderId="9" applyNumberFormat="0" applyFill="0" applyAlignment="0" applyProtection="0"/>
  </cellStyleXfs>
  <cellXfs count="54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5" fontId="9" fillId="0" borderId="0" xfId="0" applyNumberFormat="1" applyFont="1"/>
    <xf numFmtId="166" fontId="9" fillId="0" borderId="0" xfId="0" applyNumberFormat="1" applyFont="1"/>
    <xf numFmtId="0" fontId="14" fillId="34" borderId="12" xfId="48" applyFont="1" applyFill="1" applyBorder="1">
      <alignment horizontal="center" vertical="center" wrapText="1"/>
    </xf>
    <xf numFmtId="10" fontId="11" fillId="0" borderId="12" xfId="48" applyNumberFormat="1" applyFont="1" applyBorder="1">
      <alignment horizontal="center" vertical="center" wrapText="1"/>
    </xf>
    <xf numFmtId="10" fontId="14" fillId="0" borderId="12" xfId="48" applyNumberFormat="1" applyFont="1" applyBorder="1" applyAlignment="1">
      <alignment horizontal="right" vertical="center" wrapText="1"/>
    </xf>
    <xf numFmtId="10" fontId="14" fillId="0" borderId="12" xfId="0" applyNumberFormat="1" applyFont="1" applyBorder="1" applyAlignment="1">
      <alignment vertical="center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horizontal="right" vertical="center" wrapText="1"/>
      <protection locked="0"/>
    </xf>
    <xf numFmtId="10" fontId="9" fillId="0" borderId="0" xfId="0" applyNumberFormat="1" applyFont="1"/>
    <xf numFmtId="2" fontId="17" fillId="0" borderId="12" xfId="39" applyNumberFormat="1" applyFont="1" applyFill="1" applyBorder="1" applyAlignment="1" applyProtection="1">
      <alignment vertical="center"/>
      <protection locked="0"/>
    </xf>
    <xf numFmtId="2" fontId="17" fillId="0" borderId="12" xfId="39" applyNumberFormat="1" applyFont="1" applyBorder="1" applyAlignment="1" applyProtection="1">
      <alignment horizontal="right" vertical="center"/>
      <protection locked="0"/>
    </xf>
    <xf numFmtId="0" fontId="20" fillId="0" borderId="2" xfId="0" applyFont="1" applyBorder="1" applyAlignment="1">
      <alignment horizontal="left" vertical="center" wrapText="1"/>
    </xf>
    <xf numFmtId="10" fontId="11" fillId="0" borderId="16" xfId="48" applyNumberFormat="1" applyFont="1" applyBorder="1">
      <alignment horizontal="center" vertical="center" wrapText="1"/>
    </xf>
    <xf numFmtId="0" fontId="17" fillId="0" borderId="15" xfId="0" applyFont="1" applyBorder="1" applyAlignment="1" applyProtection="1">
      <alignment horizontal="right" vertical="center" wrapText="1"/>
      <protection locked="0"/>
    </xf>
    <xf numFmtId="0" fontId="9" fillId="0" borderId="2" xfId="26" applyFont="1" applyFill="1" applyBorder="1" applyAlignment="1" applyProtection="1">
      <alignment horizontal="center" vertical="center" wrapText="1"/>
    </xf>
    <xf numFmtId="10" fontId="44" fillId="0" borderId="2" xfId="51" applyNumberFormat="1" applyFont="1" applyFill="1" applyBorder="1" applyAlignment="1" applyProtection="1">
      <alignment horizontal="right" vertical="center" wrapText="1"/>
    </xf>
    <xf numFmtId="0" fontId="18" fillId="35" borderId="2" xfId="0" applyFont="1" applyFill="1" applyBorder="1" applyAlignment="1">
      <alignment horizontal="center" vertical="center"/>
    </xf>
    <xf numFmtId="0" fontId="18" fillId="35" borderId="2" xfId="0" applyFont="1" applyFill="1" applyBorder="1" applyAlignment="1">
      <alignment horizontal="center" vertical="center" wrapText="1"/>
    </xf>
    <xf numFmtId="0" fontId="43" fillId="35" borderId="2" xfId="35" quotePrefix="1" applyFont="1" applyFill="1" applyBorder="1" applyAlignment="1" applyProtection="1">
      <alignment horizontal="left" vertical="center" wrapText="1"/>
    </xf>
    <xf numFmtId="0" fontId="43" fillId="35" borderId="2" xfId="35" applyFont="1" applyFill="1" applyBorder="1" applyAlignment="1" applyProtection="1">
      <alignment horizontal="left" vertical="center" wrapText="1"/>
    </xf>
    <xf numFmtId="0" fontId="45" fillId="35" borderId="9" xfId="54" applyFont="1" applyFill="1" applyAlignment="1">
      <alignment vertical="center"/>
    </xf>
    <xf numFmtId="0" fontId="36" fillId="0" borderId="9" xfId="49"/>
    <xf numFmtId="0" fontId="39" fillId="35" borderId="12" xfId="48" applyFont="1" applyFill="1" applyBorder="1">
      <alignment horizontal="center" vertical="center" wrapText="1"/>
    </xf>
    <xf numFmtId="0" fontId="39" fillId="35" borderId="12" xfId="0" applyFont="1" applyFill="1" applyBorder="1" applyAlignment="1">
      <alignment horizontal="center" vertical="center" wrapText="1"/>
    </xf>
    <xf numFmtId="0" fontId="39" fillId="35" borderId="12" xfId="42" applyFont="1" applyFill="1" applyBorder="1" applyAlignment="1">
      <alignment horizontal="center" vertical="center" shrinkToFit="1"/>
    </xf>
    <xf numFmtId="0" fontId="9" fillId="36" borderId="12" xfId="0" applyFont="1" applyFill="1" applyBorder="1" applyAlignment="1">
      <alignment horizontal="left" vertical="center" wrapText="1"/>
    </xf>
    <xf numFmtId="0" fontId="16" fillId="36" borderId="12" xfId="0" applyFont="1" applyFill="1" applyBorder="1" applyAlignment="1">
      <alignment vertical="center"/>
    </xf>
    <xf numFmtId="0" fontId="14" fillId="36" borderId="12" xfId="0" applyFont="1" applyFill="1" applyBorder="1" applyAlignment="1">
      <alignment vertical="center"/>
    </xf>
    <xf numFmtId="0" fontId="18" fillId="3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7" fillId="0" borderId="12" xfId="19" applyFont="1" applyBorder="1" applyAlignment="1">
      <alignment horizontal="left" vertical="center" wrapText="1"/>
      <protection locked="0"/>
    </xf>
    <xf numFmtId="0" fontId="21" fillId="0" borderId="2" xfId="26" applyFont="1" applyFill="1" applyBorder="1" applyAlignment="1" applyProtection="1">
      <alignment horizontal="left" vertical="center" wrapText="1"/>
    </xf>
    <xf numFmtId="0" fontId="20" fillId="0" borderId="2" xfId="26" applyFont="1" applyFill="1" applyBorder="1" applyAlignment="1" applyProtection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45" fillId="35" borderId="9" xfId="54" applyFont="1" applyFill="1" applyAlignment="1" applyProtection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8" fillId="35" borderId="2" xfId="0" applyFont="1" applyFill="1" applyBorder="1" applyAlignment="1">
      <alignment horizontal="center" vertical="center"/>
    </xf>
    <xf numFmtId="0" fontId="45" fillId="35" borderId="9" xfId="49" applyFont="1" applyFill="1" applyAlignment="1">
      <alignment horizontal="center" vertical="center" wrapText="1"/>
    </xf>
    <xf numFmtId="0" fontId="42" fillId="0" borderId="2" xfId="26" applyFont="1" applyFill="1" applyBorder="1" applyAlignment="1" applyProtection="1">
      <alignment horizontal="left" vertical="center" wrapText="1"/>
    </xf>
    <xf numFmtId="0" fontId="40" fillId="35" borderId="12" xfId="48" applyFont="1" applyFill="1" applyBorder="1">
      <alignment horizontal="center" vertical="center" wrapText="1"/>
    </xf>
    <xf numFmtId="0" fontId="43" fillId="35" borderId="17" xfId="35" quotePrefix="1" applyFont="1" applyFill="1" applyBorder="1" applyAlignment="1" applyProtection="1">
      <alignment horizontal="center" vertical="center" wrapText="1"/>
    </xf>
    <xf numFmtId="0" fontId="43" fillId="35" borderId="1" xfId="35" quotePrefix="1" applyFont="1" applyFill="1" applyBorder="1" applyAlignment="1" applyProtection="1">
      <alignment horizontal="center" vertical="center" wrapText="1"/>
    </xf>
    <xf numFmtId="0" fontId="43" fillId="35" borderId="18" xfId="35" quotePrefix="1" applyFont="1" applyFill="1" applyBorder="1" applyAlignment="1" applyProtection="1">
      <alignment horizontal="center" vertical="center" wrapText="1"/>
    </xf>
  </cellXfs>
  <cellStyles count="5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nalisis" xfId="19" xr:uid="{00000000-0005-0000-0000-000012000000}"/>
    <cellStyle name="Buena 2" xfId="20" xr:uid="{00000000-0005-0000-0000-000013000000}"/>
    <cellStyle name="Cálculo 2" xfId="21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datos" xfId="24" xr:uid="{00000000-0005-0000-0000-000017000000}"/>
    <cellStyle name="datos 2" xfId="25" xr:uid="{00000000-0005-0000-0000-000018000000}"/>
    <cellStyle name="datos 2 2" xfId="26" xr:uid="{00000000-0005-0000-0000-000019000000}"/>
    <cellStyle name="Encabezado 4 2" xfId="27" xr:uid="{00000000-0005-0000-0000-00001A000000}"/>
    <cellStyle name="Énfasis1 2" xfId="28" xr:uid="{00000000-0005-0000-0000-00001B000000}"/>
    <cellStyle name="Énfasis2 2" xfId="29" xr:uid="{00000000-0005-0000-0000-00001C000000}"/>
    <cellStyle name="Énfasis3 2" xfId="30" xr:uid="{00000000-0005-0000-0000-00001D000000}"/>
    <cellStyle name="Énfasis4 2" xfId="31" xr:uid="{00000000-0005-0000-0000-00001E000000}"/>
    <cellStyle name="Énfasis5 2" xfId="32" xr:uid="{00000000-0005-0000-0000-00001F000000}"/>
    <cellStyle name="Énfasis6 2" xfId="33" xr:uid="{00000000-0005-0000-0000-000020000000}"/>
    <cellStyle name="Entrada 2" xfId="34" xr:uid="{00000000-0005-0000-0000-000021000000}"/>
    <cellStyle name="Hipervínculo" xfId="35" builtinId="8"/>
    <cellStyle name="Incorrecto 2" xfId="36" xr:uid="{00000000-0005-0000-0000-000023000000}"/>
    <cellStyle name="Millares 2" xfId="37" xr:uid="{00000000-0005-0000-0000-000024000000}"/>
    <cellStyle name="Millares 3" xfId="38" xr:uid="{00000000-0005-0000-0000-000025000000}"/>
    <cellStyle name="Moneda" xfId="39" builtinId="4"/>
    <cellStyle name="Neutral" xfId="40" builtinId="28" customBuiltin="1"/>
    <cellStyle name="Neutral 2" xfId="41" xr:uid="{00000000-0005-0000-0000-000028000000}"/>
    <cellStyle name="Normal" xfId="0" builtinId="0"/>
    <cellStyle name="Normal 2" xfId="42" xr:uid="{00000000-0005-0000-0000-00002A000000}"/>
    <cellStyle name="Notas 2" xfId="43" xr:uid="{00000000-0005-0000-0000-00002B000000}"/>
    <cellStyle name="Porcentual 2" xfId="44" xr:uid="{00000000-0005-0000-0000-00002C000000}"/>
    <cellStyle name="Salida 2" xfId="45" xr:uid="{00000000-0005-0000-0000-00002D000000}"/>
    <cellStyle name="Texto de advertencia 2" xfId="46" xr:uid="{00000000-0005-0000-0000-00002E000000}"/>
    <cellStyle name="Texto explicativo 2" xfId="47" xr:uid="{00000000-0005-0000-0000-00002F000000}"/>
    <cellStyle name="Titulo" xfId="48" xr:uid="{00000000-0005-0000-0000-000030000000}"/>
    <cellStyle name="Título 2" xfId="54" builtinId="17"/>
    <cellStyle name="Título 2 2" xfId="49" xr:uid="{00000000-0005-0000-0000-000031000000}"/>
    <cellStyle name="Título 3 2" xfId="50" xr:uid="{00000000-0005-0000-0000-000032000000}"/>
    <cellStyle name="Título 4" xfId="51" xr:uid="{00000000-0005-0000-0000-000033000000}"/>
    <cellStyle name="Total" xfId="52" builtinId="25" customBuiltin="1"/>
    <cellStyle name="Total 2" xfId="53" xr:uid="{00000000-0005-0000-0000-000035000000}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74-4401-BA24-56F02B9D764A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74-4401-BA24-56F02B9D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158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274-4401-BA24-56F02B9D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158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715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7A-4C30-8375-0FB1D6236691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7A-4C30-8375-0FB1D623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181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7A-4C30-8375-0FB1D623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181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18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5F-4FEF-B754-0708A51AE270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5F-4FEF-B754-0708A51A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048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05F-4FEF-B754-0708A51A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048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048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CA-44E8-A2B6-4DD16D86BA62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CA-44E8-A2B6-4DD16D86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1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FCA-44E8-A2B6-4DD16D86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1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1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1E-419C-B8D2-1F4902DF048A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81E-419C-B8D2-1F4902DF0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119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81E-419C-B8D2-1F4902DF0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119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11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00-4FF3-BC48-F70C21C43630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00-4FF3-BC48-F70C21C4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077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700-4FF3-BC48-F70C21C4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077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077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64-41ED-A07C-982A4F73A42E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64-41ED-A07C-982A4F7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1443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164-41ED-A07C-982A4F7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144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14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B4-4295-8423-24A10884C2A7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B4-4295-8423-24A10884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23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DB4-4295-8423-24A10884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23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23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39-4049-8B25-1AAFBEC8E2CE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39-4049-8B25-1AAFBEC8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691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39-4049-8B25-1AAFBEC8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69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69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F4-441B-AD4B-2C2832CD8AB6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F4-441B-AD4B-2C2832CD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85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F4-441B-AD4B-2C2832CD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85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8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71-4A46-A51E-A4433CD4BECC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71-4A46-A51E-A4433CD4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4771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971-4A46-A51E-A4433CD4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477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477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40-4BD8-B244-37D151D3B2D2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40-4BD8-B244-37D151D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8032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40-4BD8-B244-37D151D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8032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80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BD-4746-9473-DC82DA2BA962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BD-4746-9473-DC82DA2B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439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FBD-4746-9473-DC82DA2B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439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439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57-43B8-B13D-E4358F11295A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57-43B8-B13D-E4358F11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5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357-43B8-B13D-E4358F11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5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5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5-478B-B8C8-31737AF90B97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5-478B-B8C8-31737AF9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440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DC5-478B-B8C8-31737AF9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44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34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5A-409E-90C7-8C8072C61242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5A-409E-90C7-8C8072C6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489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85A-409E-90C7-8C8072C6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489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48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83-49C0-A511-7E949193F7C7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83-49C0-A511-7E949193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899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E83-49C0-A511-7E949193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89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8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A1-478C-8C4E-AC58015812FF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A1-478C-8C4E-AC580158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400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A1-478C-8C4E-AC580158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40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240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E5-40E4-8FF4-BF00F18CB378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E5-40E4-8FF4-BF00F18C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814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E5-40E4-8FF4-BF00F18C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814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381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35-4149-8B95-C082F39C0F58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35-4149-8B95-C082F39C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27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C35-4149-8B95-C082F39C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27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327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F1-4F7E-BE73-5786312D51FA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F1-4F7E-BE73-5786312D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3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3F1-4F7E-BE73-5786312D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3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133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02-4741-9C04-A9DB98A199A7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02-4741-9C04-A9DB98A1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408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302-4741-9C04-A9DB98A1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40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C9-4EF7-A1DB-4CC4D24CF1AF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C9-4EF7-A1DB-4CC4D24C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7C9-4EF7-A1DB-4CC4D24C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7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B-4D38-91D9-6D86A4A11E2D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B-4D38-91D9-6D86A4A1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368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82B-4D38-91D9-6D86A4A1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36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3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03-4056-96E6-26DA9A68AEBB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03-4056-96E6-26DA9A68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739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503-4056-96E6-26DA9A68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73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77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01-417B-9D5A-DBA3789E789C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01-417B-9D5A-DBA3789E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65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301-417B-9D5A-DBA3789E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65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6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Operaciones!$A$46:$A$57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Operaciones!$E$46:$E$57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D-41D2-987D-2213CB62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336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Operaciones!$A$46:$A$57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Operaciones!$D$46:$D$57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D-41D2-987D-2213CB62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660336"/>
        <c:axId val="1"/>
      </c:lineChart>
      <c:catAx>
        <c:axId val="5826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82660336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7-4D90-88A1-63693C7C5927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7-4D90-88A1-63693C7C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57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C7-4D90-88A1-63693C7C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57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D3-4417-8EA4-6F6D3486F374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D3-4417-8EA4-6F6D3486F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1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D3-4417-8EA4-6F6D3486F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1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71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CA-4253-AE52-CF97192A34EE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CA-4253-AE52-CF97192A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ACA-4253-AE52-CF97192A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4B-40EE-BAC0-797BEF16F755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4B-40EE-BAC0-797BEF16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9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14B-40EE-BAC0-797BEF16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9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9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34-48E6-9891-469BB3FA97B8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34-48E6-9891-469BB3FA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3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334-48E6-9891-469BB3FA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3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A9-4B39-BD29-15D6B178CA90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A9-4B39-BD29-15D6B178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844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0A9-4B39-BD29-15D6B178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844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84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78-487E-A387-EC18099D2E7F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78-487E-A387-EC18099D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807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478-487E-A387-EC18099D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807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807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95-4068-8B2A-F3D413DFC10B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95-4068-8B2A-F3D413DF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23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895-4068-8B2A-F3D413DF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23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92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78-4B7F-8FD2-3A98DB7A2BDD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78-4B7F-8FD2-3A98DB7A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73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D78-4B7F-8FD2-3A98DB7A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73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9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C07-45A7-B336-315E176FB2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Operaciones!$A$76:$A$87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Operaciones!$E$76:$E$87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7-45A7-B336-315E176F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04848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Operaciones!$A$76:$A$87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Operaciones!$D$76:$D$87</c:f>
              <c:numCache>
                <c:formatCode>0.00%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7-45A7-B336-315E176F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04848"/>
        <c:axId val="1"/>
      </c:lineChart>
      <c:catAx>
        <c:axId val="582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82704848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Operaciones!$A$16:$A$27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Operaciones!$E$16:$E$27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D-49FB-9332-0EDCBCF4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336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Operaciones!$A$16:$A$27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Operaciones!$D$16:$D$27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9FB-9332-0EDCBCF4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660336"/>
        <c:axId val="1"/>
      </c:lineChart>
      <c:catAx>
        <c:axId val="5826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82660336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0A-46F2-B53D-19A9E5470949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0A-46F2-B53D-19A9E547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57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50A-46F2-B53D-19A9E547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57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12-4A2B-8186-20EA6BE51D94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12-4A2B-8186-20EA6BE5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1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12-4A2B-8186-20EA6BE5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1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71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D6-4B3E-89F6-E13EE895ADEE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D6-4B3E-89F6-E13EE895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1D6-4B3E-89F6-E13EE895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15-4359-8032-4FE10BE54AB8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15-4359-8032-4FE10BE5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9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315-4359-8032-4FE10BE5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9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9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86-479B-BDD7-099DF6A6B197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86-479B-BDD7-099DF6A6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3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F86-479B-BDD7-099DF6A6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3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B4-4F5C-B8CA-23956874B4D2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B4-4F5C-B8CA-23956874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844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DB4-4F5C-B8CA-23956874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844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84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F6-447B-9921-FB10B30D8DF2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F6-447B-9921-FB10B30D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9363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7F6-447B-9921-FB10B30D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936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936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D6-422B-9514-2FD375F6B542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D6-422B-9514-2FD375F6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23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0D6-422B-9514-2FD375F6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23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92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BC-4C0F-B298-74954755BD71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BC-4C0F-B298-74954755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73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9BC-4C0F-B298-74954755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73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9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BE2-44F8-AE5D-B1940C9C8F9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Operaciones!$A$106:$A$117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Operaciones!$E$106:$E$117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2-44F8-AE5D-B1940C9C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04848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Operaciones!$A$106:$A$117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Operaciones!$D$106:$D$117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E2-44F8-AE5D-B1940C9C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04848"/>
        <c:axId val="1"/>
      </c:lineChart>
      <c:catAx>
        <c:axId val="582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82704848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F4-465B-BB5B-6792C308DA5D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F4-465B-BB5B-6792C308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57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F4-465B-BB5B-6792C308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57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CE-4247-AA60-10CFDB995C67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CE-4247-AA60-10CFDB99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1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1CE-4247-AA60-10CFDB99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1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71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68-4164-BFB3-1B077A49B9C0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68-4164-BFB3-1B077A49B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668-4164-BFB3-1B077A49B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A4-4D7F-9D51-B4A44EDE0AC0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A4-4D7F-9D51-B4A44EDE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9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1A4-4D7F-9D51-B4A44EDE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9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59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59-4B27-A30D-F84781D76B67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59-4B27-A30D-F84781D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3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559-4B27-A30D-F84781D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3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6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E-4346-83F6-CFBC400C0680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E-4346-83F6-CFBC400C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844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39E-4346-83F6-CFBC400C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844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84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78-4339-8D9A-28710F8F2E8B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78-4339-8D9A-28710F8F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23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978-4339-8D9A-28710F8F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23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92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C7-43BF-A117-927AE29FF5BB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C7-43BF-A117-927AE29F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241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9C7-43BF-A117-927AE29F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241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7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C8-4DE0-97ED-5B9B2204D381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C8-4DE0-97ED-5B9B2204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73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2C8-4DE0-97ED-5B9B2204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73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8269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1D-43DB-80F1-65F024BC64A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Operaciones!$A$136:$A$147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Operaciones!$E$136:$E$147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1D-43DB-80F1-65F024BC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04848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Operaciones!$A$136:$A$147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Operaciones!$D$136:$D$147</c:f>
              <c:numCache>
                <c:formatCode>0.00%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D-43DB-80F1-65F024BC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04848"/>
        <c:axId val="1"/>
      </c:lineChart>
      <c:catAx>
        <c:axId val="582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82704848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C-461D-8E56-09B46FA18A17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C-461D-8E56-09B46FA1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449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E5C-461D-8E56-09B46FA1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449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74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54-4716-ACB6-F5188CCFBD86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54-4716-ACB6-F5188CCF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840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154-4716-ACB6-F5188CCF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840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840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0A-4ECE-AC75-FFB8EAA53704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0A-4ECE-AC75-FFB8EAA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9779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0A-4ECE-AC75-FFB8EAA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977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07097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000000000000144" r="0.750000000000001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6.xml"/><Relationship Id="rId50" Type="http://schemas.openxmlformats.org/officeDocument/2006/relationships/chart" Target="../charts/chart49.xml"/><Relationship Id="rId55" Type="http://schemas.openxmlformats.org/officeDocument/2006/relationships/chart" Target="../charts/chart54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4.xml"/><Relationship Id="rId53" Type="http://schemas.openxmlformats.org/officeDocument/2006/relationships/chart" Target="../charts/chart52.xml"/><Relationship Id="rId58" Type="http://schemas.openxmlformats.org/officeDocument/2006/relationships/chart" Target="../charts/chart57.xml"/><Relationship Id="rId5" Type="http://schemas.openxmlformats.org/officeDocument/2006/relationships/chart" Target="../charts/chart5.xml"/><Relationship Id="rId61" Type="http://schemas.openxmlformats.org/officeDocument/2006/relationships/chart" Target="../charts/chart60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image" Target="../media/image1.png"/><Relationship Id="rId48" Type="http://schemas.openxmlformats.org/officeDocument/2006/relationships/chart" Target="../charts/chart47.xml"/><Relationship Id="rId56" Type="http://schemas.openxmlformats.org/officeDocument/2006/relationships/chart" Target="../charts/chart55.xml"/><Relationship Id="rId8" Type="http://schemas.openxmlformats.org/officeDocument/2006/relationships/chart" Target="../charts/chart8.xml"/><Relationship Id="rId51" Type="http://schemas.openxmlformats.org/officeDocument/2006/relationships/chart" Target="../charts/chart50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5.xml"/><Relationship Id="rId59" Type="http://schemas.openxmlformats.org/officeDocument/2006/relationships/chart" Target="../charts/chart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3.xml"/><Relationship Id="rId62" Type="http://schemas.openxmlformats.org/officeDocument/2006/relationships/chart" Target="../charts/chart6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8.xml"/><Relationship Id="rId57" Type="http://schemas.openxmlformats.org/officeDocument/2006/relationships/chart" Target="../charts/chart56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3.xml"/><Relationship Id="rId52" Type="http://schemas.openxmlformats.org/officeDocument/2006/relationships/chart" Target="../charts/chart51.xml"/><Relationship Id="rId60" Type="http://schemas.openxmlformats.org/officeDocument/2006/relationships/chart" Target="../charts/chart5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C692CB2-50CC-4EC6-A1D6-34434923C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9F22B65-A381-435E-AD8A-883B07F5A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B4DEBE4E-61CB-4261-97A2-9C775A39D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EDA739EA-F615-4E2D-84E5-18D2C7EF2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6036888-12AE-4E86-924C-24EE84B20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7" name="Chart 15">
          <a:extLst>
            <a:ext uri="{FF2B5EF4-FFF2-40B4-BE49-F238E27FC236}">
              <a16:creationId xmlns:a16="http://schemas.microsoft.com/office/drawing/2014/main" id="{4EA0D0D6-3331-4A0B-AAE9-F53B06541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8" name="Chart 17">
          <a:extLst>
            <a:ext uri="{FF2B5EF4-FFF2-40B4-BE49-F238E27FC236}">
              <a16:creationId xmlns:a16="http://schemas.microsoft.com/office/drawing/2014/main" id="{95431C40-6E24-4421-9122-1DDCCB45C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9" name="Chart 19">
          <a:extLst>
            <a:ext uri="{FF2B5EF4-FFF2-40B4-BE49-F238E27FC236}">
              <a16:creationId xmlns:a16="http://schemas.microsoft.com/office/drawing/2014/main" id="{E5C050D5-AB4C-4A49-BA7A-EFC26BFEC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1" name="Chart 3">
          <a:extLst>
            <a:ext uri="{FF2B5EF4-FFF2-40B4-BE49-F238E27FC236}">
              <a16:creationId xmlns:a16="http://schemas.microsoft.com/office/drawing/2014/main" id="{60F0A73E-31DB-4108-BE16-897944BD4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2" name="Chart 7">
          <a:extLst>
            <a:ext uri="{FF2B5EF4-FFF2-40B4-BE49-F238E27FC236}">
              <a16:creationId xmlns:a16="http://schemas.microsoft.com/office/drawing/2014/main" id="{3683EECD-E3D9-428C-8CC1-EBA89171F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3" name="Chart 9">
          <a:extLst>
            <a:ext uri="{FF2B5EF4-FFF2-40B4-BE49-F238E27FC236}">
              <a16:creationId xmlns:a16="http://schemas.microsoft.com/office/drawing/2014/main" id="{B11BDD3B-63E5-4112-B379-765E1E393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4" name="Chart 11">
          <a:extLst>
            <a:ext uri="{FF2B5EF4-FFF2-40B4-BE49-F238E27FC236}">
              <a16:creationId xmlns:a16="http://schemas.microsoft.com/office/drawing/2014/main" id="{A99EE61A-AB98-45FE-809A-74A365758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C6F2805-5270-4299-B368-5D791C4C9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3855549-6098-475B-A6CA-FCAAE00D4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8B02DB7B-EE3D-41BD-AC1F-0773F4D88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8" name="Chart 19">
          <a:extLst>
            <a:ext uri="{FF2B5EF4-FFF2-40B4-BE49-F238E27FC236}">
              <a16:creationId xmlns:a16="http://schemas.microsoft.com/office/drawing/2014/main" id="{AFBF76E6-8542-40D2-8B6B-2E0D4BDD7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9" name="Chart 3">
          <a:extLst>
            <a:ext uri="{FF2B5EF4-FFF2-40B4-BE49-F238E27FC236}">
              <a16:creationId xmlns:a16="http://schemas.microsoft.com/office/drawing/2014/main" id="{39FF16EE-5816-47D8-B2B1-0485288D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7BDBBF43-D5A5-4643-92DA-616ADADC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1" name="Chart 9">
          <a:extLst>
            <a:ext uri="{FF2B5EF4-FFF2-40B4-BE49-F238E27FC236}">
              <a16:creationId xmlns:a16="http://schemas.microsoft.com/office/drawing/2014/main" id="{B1F51901-F6A6-41F4-98CA-DC217728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2" name="Chart 11">
          <a:extLst>
            <a:ext uri="{FF2B5EF4-FFF2-40B4-BE49-F238E27FC236}">
              <a16:creationId xmlns:a16="http://schemas.microsoft.com/office/drawing/2014/main" id="{0C60AED1-D3A3-45CF-9182-612FF43F6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3" name="Chart 13">
          <a:extLst>
            <a:ext uri="{FF2B5EF4-FFF2-40B4-BE49-F238E27FC236}">
              <a16:creationId xmlns:a16="http://schemas.microsoft.com/office/drawing/2014/main" id="{69BA17CE-579A-4320-80ED-3D0F615E2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4" name="Chart 15">
          <a:extLst>
            <a:ext uri="{FF2B5EF4-FFF2-40B4-BE49-F238E27FC236}">
              <a16:creationId xmlns:a16="http://schemas.microsoft.com/office/drawing/2014/main" id="{A83BA026-3613-4FE7-9DE3-D434C484F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5" name="Chart 17">
          <a:extLst>
            <a:ext uri="{FF2B5EF4-FFF2-40B4-BE49-F238E27FC236}">
              <a16:creationId xmlns:a16="http://schemas.microsoft.com/office/drawing/2014/main" id="{030CD4D7-68E1-43F8-94C9-9ECD8D743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6" name="Chart 19">
          <a:extLst>
            <a:ext uri="{FF2B5EF4-FFF2-40B4-BE49-F238E27FC236}">
              <a16:creationId xmlns:a16="http://schemas.microsoft.com/office/drawing/2014/main" id="{6DCB27D8-ABA4-4345-8482-C4455BBC8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27" name="Chart 3">
          <a:extLst>
            <a:ext uri="{FF2B5EF4-FFF2-40B4-BE49-F238E27FC236}">
              <a16:creationId xmlns:a16="http://schemas.microsoft.com/office/drawing/2014/main" id="{50845037-01B7-4A27-92C4-3CA4A7B0A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28" name="Chart 7">
          <a:extLst>
            <a:ext uri="{FF2B5EF4-FFF2-40B4-BE49-F238E27FC236}">
              <a16:creationId xmlns:a16="http://schemas.microsoft.com/office/drawing/2014/main" id="{8A1A8BAB-1F0E-4F30-9AB6-3D65CC76B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29" name="Chart 9">
          <a:extLst>
            <a:ext uri="{FF2B5EF4-FFF2-40B4-BE49-F238E27FC236}">
              <a16:creationId xmlns:a16="http://schemas.microsoft.com/office/drawing/2014/main" id="{9A8E726A-28C0-4E51-9DEE-802DE3354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0" name="Chart 11">
          <a:extLst>
            <a:ext uri="{FF2B5EF4-FFF2-40B4-BE49-F238E27FC236}">
              <a16:creationId xmlns:a16="http://schemas.microsoft.com/office/drawing/2014/main" id="{D97A5C46-AC08-4311-A509-64B4EBEE6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1" name="Chart 13">
          <a:extLst>
            <a:ext uri="{FF2B5EF4-FFF2-40B4-BE49-F238E27FC236}">
              <a16:creationId xmlns:a16="http://schemas.microsoft.com/office/drawing/2014/main" id="{A6FD6D4F-8726-44D0-AC1D-7C8A93088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2" name="Chart 15">
          <a:extLst>
            <a:ext uri="{FF2B5EF4-FFF2-40B4-BE49-F238E27FC236}">
              <a16:creationId xmlns:a16="http://schemas.microsoft.com/office/drawing/2014/main" id="{9279F8FF-F9A1-4932-9195-0D67FBEA9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3" name="Chart 17">
          <a:extLst>
            <a:ext uri="{FF2B5EF4-FFF2-40B4-BE49-F238E27FC236}">
              <a16:creationId xmlns:a16="http://schemas.microsoft.com/office/drawing/2014/main" id="{8DEDC0EB-4DDF-43C1-85D0-988657E84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4" name="Chart 19">
          <a:extLst>
            <a:ext uri="{FF2B5EF4-FFF2-40B4-BE49-F238E27FC236}">
              <a16:creationId xmlns:a16="http://schemas.microsoft.com/office/drawing/2014/main" id="{4B6BA6BD-5EBC-43D8-81E5-8728FF2C9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28575</xdr:colOff>
      <xdr:row>44</xdr:row>
      <xdr:rowOff>47625</xdr:rowOff>
    </xdr:from>
    <xdr:to>
      <xdr:col>10</xdr:col>
      <xdr:colOff>1143000</xdr:colOff>
      <xdr:row>56</xdr:row>
      <xdr:rowOff>171450</xdr:rowOff>
    </xdr:to>
    <xdr:graphicFrame macro="">
      <xdr:nvGraphicFramePr>
        <xdr:cNvPr id="35" name="21 Gráfico">
          <a:extLst>
            <a:ext uri="{FF2B5EF4-FFF2-40B4-BE49-F238E27FC236}">
              <a16:creationId xmlns:a16="http://schemas.microsoft.com/office/drawing/2014/main" id="{FEA0E7EB-A382-49EE-9852-20530AF70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6" name="Chart 3">
          <a:extLst>
            <a:ext uri="{FF2B5EF4-FFF2-40B4-BE49-F238E27FC236}">
              <a16:creationId xmlns:a16="http://schemas.microsoft.com/office/drawing/2014/main" id="{8ECAA324-E1FD-42CA-8EFF-73FC79A6C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7" name="Chart 7">
          <a:extLst>
            <a:ext uri="{FF2B5EF4-FFF2-40B4-BE49-F238E27FC236}">
              <a16:creationId xmlns:a16="http://schemas.microsoft.com/office/drawing/2014/main" id="{C2625576-5706-4282-BFCC-0026C0A25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8" name="Chart 9">
          <a:extLst>
            <a:ext uri="{FF2B5EF4-FFF2-40B4-BE49-F238E27FC236}">
              <a16:creationId xmlns:a16="http://schemas.microsoft.com/office/drawing/2014/main" id="{37AB059E-AD52-43E6-856B-ADC5E991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9" name="Chart 11">
          <a:extLst>
            <a:ext uri="{FF2B5EF4-FFF2-40B4-BE49-F238E27FC236}">
              <a16:creationId xmlns:a16="http://schemas.microsoft.com/office/drawing/2014/main" id="{E6A6F332-1478-4B87-9D57-195EB7F39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0" name="Chart 13">
          <a:extLst>
            <a:ext uri="{FF2B5EF4-FFF2-40B4-BE49-F238E27FC236}">
              <a16:creationId xmlns:a16="http://schemas.microsoft.com/office/drawing/2014/main" id="{6D234BA4-095E-4702-B4B7-3E36A018A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1" name="Chart 15">
          <a:extLst>
            <a:ext uri="{FF2B5EF4-FFF2-40B4-BE49-F238E27FC236}">
              <a16:creationId xmlns:a16="http://schemas.microsoft.com/office/drawing/2014/main" id="{0117BF58-E2C3-4885-98E3-049153973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2" name="Chart 17">
          <a:extLst>
            <a:ext uri="{FF2B5EF4-FFF2-40B4-BE49-F238E27FC236}">
              <a16:creationId xmlns:a16="http://schemas.microsoft.com/office/drawing/2014/main" id="{AD861FBF-6F5B-453C-AE89-133F02768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3" name="Chart 19">
          <a:extLst>
            <a:ext uri="{FF2B5EF4-FFF2-40B4-BE49-F238E27FC236}">
              <a16:creationId xmlns:a16="http://schemas.microsoft.com/office/drawing/2014/main" id="{800B15E0-8B9B-4FEB-8B16-44A3105E7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28575</xdr:colOff>
      <xdr:row>74</xdr:row>
      <xdr:rowOff>47625</xdr:rowOff>
    </xdr:from>
    <xdr:to>
      <xdr:col>10</xdr:col>
      <xdr:colOff>1143000</xdr:colOff>
      <xdr:row>86</xdr:row>
      <xdr:rowOff>171450</xdr:rowOff>
    </xdr:to>
    <xdr:graphicFrame macro="">
      <xdr:nvGraphicFramePr>
        <xdr:cNvPr id="44" name="21 Gráfico">
          <a:extLst>
            <a:ext uri="{FF2B5EF4-FFF2-40B4-BE49-F238E27FC236}">
              <a16:creationId xmlns:a16="http://schemas.microsoft.com/office/drawing/2014/main" id="{9A24C311-5C38-443B-B8CD-C058265C3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543854</xdr:colOff>
      <xdr:row>1</xdr:row>
      <xdr:rowOff>196308</xdr:rowOff>
    </xdr:from>
    <xdr:to>
      <xdr:col>1</xdr:col>
      <xdr:colOff>648628</xdr:colOff>
      <xdr:row>3</xdr:row>
      <xdr:rowOff>128262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FE5D10AE-289D-4DF0-8ECF-45CF6BB3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54" y="391454"/>
          <a:ext cx="1359286" cy="693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14</xdr:row>
      <xdr:rowOff>95250</xdr:rowOff>
    </xdr:from>
    <xdr:to>
      <xdr:col>10</xdr:col>
      <xdr:colOff>1000125</xdr:colOff>
      <xdr:row>26</xdr:row>
      <xdr:rowOff>142875</xdr:rowOff>
    </xdr:to>
    <xdr:graphicFrame macro="">
      <xdr:nvGraphicFramePr>
        <xdr:cNvPr id="46" name="21 Gráfico">
          <a:extLst>
            <a:ext uri="{FF2B5EF4-FFF2-40B4-BE49-F238E27FC236}">
              <a16:creationId xmlns:a16="http://schemas.microsoft.com/office/drawing/2014/main" id="{E3C7EB81-F68E-4F3B-8119-3069B351799C}"/>
            </a:ext>
            <a:ext uri="{147F2762-F138-4A5C-976F-8EAC2B608ADB}">
              <a16:predDERef xmlns:a16="http://schemas.microsoft.com/office/drawing/2014/main" pred="{FE5D10AE-289D-4DF0-8ECF-45CF6BB3B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47" name="Chart 3">
          <a:extLst>
            <a:ext uri="{FF2B5EF4-FFF2-40B4-BE49-F238E27FC236}">
              <a16:creationId xmlns:a16="http://schemas.microsoft.com/office/drawing/2014/main" id="{B44FB069-5F6E-4077-8F50-3D704E360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48" name="Chart 7">
          <a:extLst>
            <a:ext uri="{FF2B5EF4-FFF2-40B4-BE49-F238E27FC236}">
              <a16:creationId xmlns:a16="http://schemas.microsoft.com/office/drawing/2014/main" id="{ACF11D9F-3953-4C58-B6B7-AE816E08E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49" name="Chart 9">
          <a:extLst>
            <a:ext uri="{FF2B5EF4-FFF2-40B4-BE49-F238E27FC236}">
              <a16:creationId xmlns:a16="http://schemas.microsoft.com/office/drawing/2014/main" id="{81A7ACD5-DAC5-445E-9D25-5EB6BDF80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0" name="Chart 11">
          <a:extLst>
            <a:ext uri="{FF2B5EF4-FFF2-40B4-BE49-F238E27FC236}">
              <a16:creationId xmlns:a16="http://schemas.microsoft.com/office/drawing/2014/main" id="{487010DE-2D9D-4FDA-BD82-47E2289A2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1" name="Chart 13">
          <a:extLst>
            <a:ext uri="{FF2B5EF4-FFF2-40B4-BE49-F238E27FC236}">
              <a16:creationId xmlns:a16="http://schemas.microsoft.com/office/drawing/2014/main" id="{D4C88B51-2136-4587-810C-82E751028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2" name="Chart 15">
          <a:extLst>
            <a:ext uri="{FF2B5EF4-FFF2-40B4-BE49-F238E27FC236}">
              <a16:creationId xmlns:a16="http://schemas.microsoft.com/office/drawing/2014/main" id="{34339542-3605-4946-91FC-D62416EEE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3" name="Chart 17">
          <a:extLst>
            <a:ext uri="{FF2B5EF4-FFF2-40B4-BE49-F238E27FC236}">
              <a16:creationId xmlns:a16="http://schemas.microsoft.com/office/drawing/2014/main" id="{B4F5C286-CDFB-4FD9-B81F-B9A71E9A1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4" name="Chart 19">
          <a:extLst>
            <a:ext uri="{FF2B5EF4-FFF2-40B4-BE49-F238E27FC236}">
              <a16:creationId xmlns:a16="http://schemas.microsoft.com/office/drawing/2014/main" id="{0BD09199-2EE8-453A-8644-EAC0A589D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</xdr:col>
      <xdr:colOff>28575</xdr:colOff>
      <xdr:row>104</xdr:row>
      <xdr:rowOff>47625</xdr:rowOff>
    </xdr:from>
    <xdr:to>
      <xdr:col>10</xdr:col>
      <xdr:colOff>1143000</xdr:colOff>
      <xdr:row>116</xdr:row>
      <xdr:rowOff>171450</xdr:rowOff>
    </xdr:to>
    <xdr:graphicFrame macro="">
      <xdr:nvGraphicFramePr>
        <xdr:cNvPr id="55" name="21 Gráfico">
          <a:extLst>
            <a:ext uri="{FF2B5EF4-FFF2-40B4-BE49-F238E27FC236}">
              <a16:creationId xmlns:a16="http://schemas.microsoft.com/office/drawing/2014/main" id="{35FA5C01-7E77-496B-9CA5-46B944C88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6" name="Chart 3">
          <a:extLst>
            <a:ext uri="{FF2B5EF4-FFF2-40B4-BE49-F238E27FC236}">
              <a16:creationId xmlns:a16="http://schemas.microsoft.com/office/drawing/2014/main" id="{315A2377-8EA5-4DA8-A0E9-9E46E235F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7" name="Chart 7">
          <a:extLst>
            <a:ext uri="{FF2B5EF4-FFF2-40B4-BE49-F238E27FC236}">
              <a16:creationId xmlns:a16="http://schemas.microsoft.com/office/drawing/2014/main" id="{7D3CD1D6-83FE-493B-8D50-AD5B152D5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8" name="Chart 9">
          <a:extLst>
            <a:ext uri="{FF2B5EF4-FFF2-40B4-BE49-F238E27FC236}">
              <a16:creationId xmlns:a16="http://schemas.microsoft.com/office/drawing/2014/main" id="{F2CC89EF-B0BF-446A-8C14-AAEA196A8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9" name="Chart 11">
          <a:extLst>
            <a:ext uri="{FF2B5EF4-FFF2-40B4-BE49-F238E27FC236}">
              <a16:creationId xmlns:a16="http://schemas.microsoft.com/office/drawing/2014/main" id="{C489DB91-53C8-4A5C-89FB-BF2CEECE6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0" name="Chart 13">
          <a:extLst>
            <a:ext uri="{FF2B5EF4-FFF2-40B4-BE49-F238E27FC236}">
              <a16:creationId xmlns:a16="http://schemas.microsoft.com/office/drawing/2014/main" id="{4835DBE4-7DD2-462A-A1C8-EDDF15AC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1" name="Chart 15">
          <a:extLst>
            <a:ext uri="{FF2B5EF4-FFF2-40B4-BE49-F238E27FC236}">
              <a16:creationId xmlns:a16="http://schemas.microsoft.com/office/drawing/2014/main" id="{E3C2670B-B7A4-4537-AB17-444D894F4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2" name="Chart 17">
          <a:extLst>
            <a:ext uri="{FF2B5EF4-FFF2-40B4-BE49-F238E27FC236}">
              <a16:creationId xmlns:a16="http://schemas.microsoft.com/office/drawing/2014/main" id="{8C2278EF-665F-4611-99E6-49B962DC5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3" name="Chart 19">
          <a:extLst>
            <a:ext uri="{FF2B5EF4-FFF2-40B4-BE49-F238E27FC236}">
              <a16:creationId xmlns:a16="http://schemas.microsoft.com/office/drawing/2014/main" id="{83C9A24E-66DA-4A11-A3A7-FEF3F8B29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6</xdr:col>
      <xdr:colOff>28575</xdr:colOff>
      <xdr:row>134</xdr:row>
      <xdr:rowOff>47625</xdr:rowOff>
    </xdr:from>
    <xdr:to>
      <xdr:col>10</xdr:col>
      <xdr:colOff>1143000</xdr:colOff>
      <xdr:row>146</xdr:row>
      <xdr:rowOff>171450</xdr:rowOff>
    </xdr:to>
    <xdr:graphicFrame macro="">
      <xdr:nvGraphicFramePr>
        <xdr:cNvPr id="64" name="21 Gráfico">
          <a:extLst>
            <a:ext uri="{FF2B5EF4-FFF2-40B4-BE49-F238E27FC236}">
              <a16:creationId xmlns:a16="http://schemas.microsoft.com/office/drawing/2014/main" id="{279C3FE7-1F8F-4A88-88B7-B4067CB73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90B0-3627-440D-89AA-655077CFA865}">
  <dimension ref="A1:M421"/>
  <sheetViews>
    <sheetView showGridLines="0" tabSelected="1" zoomScale="82" zoomScaleNormal="100" workbookViewId="0">
      <selection activeCell="C2" sqref="C2:J4"/>
    </sheetView>
  </sheetViews>
  <sheetFormatPr baseColWidth="10" defaultColWidth="0" defaultRowHeight="15" customHeight="1" zeroHeight="1" x14ac:dyDescent="0.35"/>
  <cols>
    <col min="1" max="1" width="18.33203125" style="1" customWidth="1"/>
    <col min="2" max="2" width="16.6640625" style="1" customWidth="1"/>
    <col min="3" max="3" width="15.6640625" style="1" bestFit="1" customWidth="1"/>
    <col min="4" max="4" width="11.44140625" style="1" customWidth="1"/>
    <col min="5" max="5" width="14.6640625" style="1" customWidth="1"/>
    <col min="6" max="6" width="11.44140625" style="1" hidden="1" customWidth="1"/>
    <col min="7" max="7" width="11.44140625" style="1" customWidth="1"/>
    <col min="8" max="11" width="17.6640625" style="1" customWidth="1"/>
    <col min="12" max="12" width="18.44140625" style="1" customWidth="1"/>
    <col min="13" max="13" width="3.88671875" style="1" customWidth="1"/>
    <col min="14" max="16384" width="0" style="1" hidden="1"/>
  </cols>
  <sheetData>
    <row r="1" spans="1:13" x14ac:dyDescent="0.35"/>
    <row r="2" spans="1:13" ht="30.45" customHeight="1" x14ac:dyDescent="0.35">
      <c r="A2" s="34"/>
      <c r="B2" s="34"/>
      <c r="C2" s="35" t="s">
        <v>0</v>
      </c>
      <c r="D2" s="35"/>
      <c r="E2" s="35"/>
      <c r="F2" s="35"/>
      <c r="G2" s="35"/>
      <c r="H2" s="35"/>
      <c r="I2" s="35"/>
      <c r="J2" s="35"/>
      <c r="K2" s="35" t="s">
        <v>1</v>
      </c>
      <c r="L2" s="36"/>
    </row>
    <row r="3" spans="1:13" ht="30.45" customHeight="1" x14ac:dyDescent="0.35">
      <c r="A3" s="34"/>
      <c r="B3" s="34"/>
      <c r="C3" s="35"/>
      <c r="D3" s="35"/>
      <c r="E3" s="35"/>
      <c r="F3" s="35"/>
      <c r="G3" s="35"/>
      <c r="H3" s="35"/>
      <c r="I3" s="35"/>
      <c r="J3" s="35"/>
      <c r="K3" s="36"/>
      <c r="L3" s="36"/>
    </row>
    <row r="4" spans="1:13" ht="30.45" customHeight="1" x14ac:dyDescent="0.35">
      <c r="A4" s="34"/>
      <c r="B4" s="34"/>
      <c r="C4" s="35"/>
      <c r="D4" s="35"/>
      <c r="E4" s="35"/>
      <c r="F4" s="35"/>
      <c r="G4" s="35"/>
      <c r="H4" s="35"/>
      <c r="I4" s="35"/>
      <c r="J4" s="35"/>
      <c r="K4" s="36"/>
      <c r="L4" s="36"/>
    </row>
    <row r="5" spans="1:13" ht="20.25" customHeight="1" x14ac:dyDescent="0.4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2" customHeight="1" x14ac:dyDescent="0.35">
      <c r="A6" s="21" t="s">
        <v>2</v>
      </c>
      <c r="B6" s="47" t="s">
        <v>3</v>
      </c>
      <c r="C6" s="47"/>
      <c r="D6" s="47"/>
      <c r="E6" s="47" t="s">
        <v>4</v>
      </c>
      <c r="F6" s="47"/>
      <c r="G6" s="47"/>
      <c r="H6" s="22" t="s">
        <v>5</v>
      </c>
      <c r="I6" s="22" t="s">
        <v>6</v>
      </c>
      <c r="J6" s="22" t="s">
        <v>7</v>
      </c>
      <c r="K6" s="33" t="s">
        <v>8</v>
      </c>
      <c r="L6" s="33"/>
    </row>
    <row r="7" spans="1:13" ht="76.650000000000006" customHeight="1" x14ac:dyDescent="0.35">
      <c r="A7" s="23" t="s">
        <v>9</v>
      </c>
      <c r="B7" s="38" t="s">
        <v>10</v>
      </c>
      <c r="C7" s="38"/>
      <c r="D7" s="38"/>
      <c r="E7" s="39" t="s">
        <v>11</v>
      </c>
      <c r="F7" s="39"/>
      <c r="G7" s="39"/>
      <c r="H7" s="19" t="s">
        <v>12</v>
      </c>
      <c r="I7" s="20">
        <v>0.95</v>
      </c>
      <c r="J7" s="16" t="s">
        <v>13</v>
      </c>
      <c r="K7" s="40" t="s">
        <v>14</v>
      </c>
      <c r="L7" s="40"/>
    </row>
    <row r="8" spans="1:13" ht="109.95" customHeight="1" x14ac:dyDescent="0.35">
      <c r="A8" s="23" t="s">
        <v>15</v>
      </c>
      <c r="B8" s="38" t="s">
        <v>16</v>
      </c>
      <c r="C8" s="38"/>
      <c r="D8" s="38"/>
      <c r="E8" s="39" t="s">
        <v>17</v>
      </c>
      <c r="F8" s="39"/>
      <c r="G8" s="39"/>
      <c r="H8" s="19" t="s">
        <v>12</v>
      </c>
      <c r="I8" s="20">
        <v>0.95</v>
      </c>
      <c r="J8" s="16" t="s">
        <v>13</v>
      </c>
      <c r="K8" s="40" t="s">
        <v>14</v>
      </c>
      <c r="L8" s="40"/>
    </row>
    <row r="9" spans="1:13" s="2" customFormat="1" ht="130.94999999999999" customHeight="1" x14ac:dyDescent="0.25">
      <c r="A9" s="23" t="s">
        <v>18</v>
      </c>
      <c r="B9" s="38" t="s">
        <v>19</v>
      </c>
      <c r="C9" s="38"/>
      <c r="D9" s="38"/>
      <c r="E9" s="39" t="s">
        <v>20</v>
      </c>
      <c r="F9" s="39"/>
      <c r="G9" s="39"/>
      <c r="H9" s="19" t="s">
        <v>12</v>
      </c>
      <c r="I9" s="20">
        <v>0.9</v>
      </c>
      <c r="J9" s="16" t="s">
        <v>21</v>
      </c>
      <c r="K9" s="40" t="s">
        <v>14</v>
      </c>
      <c r="L9" s="40"/>
    </row>
    <row r="10" spans="1:13" s="2" customFormat="1" ht="133.19999999999999" customHeight="1" x14ac:dyDescent="0.25">
      <c r="A10" s="23" t="s">
        <v>22</v>
      </c>
      <c r="B10" s="38" t="s">
        <v>23</v>
      </c>
      <c r="C10" s="38"/>
      <c r="D10" s="38"/>
      <c r="E10" s="39" t="s">
        <v>24</v>
      </c>
      <c r="F10" s="39"/>
      <c r="G10" s="39"/>
      <c r="H10" s="19" t="s">
        <v>12</v>
      </c>
      <c r="I10" s="20">
        <v>0.95</v>
      </c>
      <c r="J10" s="16" t="s">
        <v>21</v>
      </c>
      <c r="K10" s="40" t="s">
        <v>14</v>
      </c>
      <c r="L10" s="40"/>
    </row>
    <row r="11" spans="1:13" s="2" customFormat="1" ht="117" customHeight="1" x14ac:dyDescent="0.25">
      <c r="A11" s="24" t="s">
        <v>25</v>
      </c>
      <c r="B11" s="49" t="s">
        <v>26</v>
      </c>
      <c r="C11" s="38"/>
      <c r="D11" s="38"/>
      <c r="E11" s="39" t="s">
        <v>27</v>
      </c>
      <c r="F11" s="39"/>
      <c r="G11" s="39"/>
      <c r="H11" s="19" t="s">
        <v>12</v>
      </c>
      <c r="I11" s="20">
        <v>0.9</v>
      </c>
      <c r="J11" s="16" t="s">
        <v>21</v>
      </c>
      <c r="K11" s="40" t="s">
        <v>14</v>
      </c>
      <c r="L11" s="40"/>
    </row>
    <row r="12" spans="1:13" s="2" customFormat="1" ht="20.100000000000001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s="25" customFormat="1" ht="20.100000000000001" customHeight="1" thickBot="1" x14ac:dyDescent="0.3">
      <c r="A13" s="41" t="str">
        <f>A7</f>
        <v>Disponibilidad de Máquinas de Perforación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/>
    </row>
    <row r="14" spans="1:13" s="2" customFormat="1" ht="28.5" customHeight="1" thickTop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s="2" customFormat="1" ht="42" customHeight="1" x14ac:dyDescent="0.25">
      <c r="A15" s="27" t="s">
        <v>28</v>
      </c>
      <c r="B15" s="28" t="s">
        <v>29</v>
      </c>
      <c r="C15" s="27" t="s">
        <v>30</v>
      </c>
      <c r="D15" s="27" t="s">
        <v>31</v>
      </c>
      <c r="E15" s="27" t="s">
        <v>32</v>
      </c>
      <c r="F15" s="7" t="s">
        <v>33</v>
      </c>
      <c r="G15" s="42"/>
      <c r="H15" s="42"/>
      <c r="I15" s="42"/>
      <c r="J15" s="42"/>
      <c r="K15" s="42"/>
      <c r="L15" s="29" t="s">
        <v>34</v>
      </c>
    </row>
    <row r="16" spans="1:13" s="2" customFormat="1" ht="20.100000000000001" customHeight="1" x14ac:dyDescent="0.25">
      <c r="A16" s="30" t="s">
        <v>35</v>
      </c>
      <c r="B16" s="14"/>
      <c r="C16" s="15"/>
      <c r="D16" s="8">
        <f>$I$7</f>
        <v>0.95</v>
      </c>
      <c r="E16" s="9" t="str">
        <f>IF(B16=0,"",(B16-C16)/B16)</f>
        <v/>
      </c>
      <c r="F16" s="10" t="str">
        <f t="shared" ref="F16:F27" si="0">IF(C16="","",((E16-D16)))</f>
        <v/>
      </c>
      <c r="G16" s="42"/>
      <c r="H16" s="42"/>
      <c r="I16" s="42"/>
      <c r="J16" s="42"/>
      <c r="K16" s="42"/>
      <c r="L16" s="43" t="s">
        <v>36</v>
      </c>
    </row>
    <row r="17" spans="1:13" s="2" customFormat="1" ht="20.100000000000001" customHeight="1" x14ac:dyDescent="0.25">
      <c r="A17" s="30" t="s">
        <v>37</v>
      </c>
      <c r="B17" s="14"/>
      <c r="C17" s="15"/>
      <c r="D17" s="8">
        <f t="shared" ref="D17:D27" si="1">$I$7</f>
        <v>0.95</v>
      </c>
      <c r="E17" s="9" t="str">
        <f t="shared" ref="E17:E27" si="2">IF(B17=0,"",(B17-C17)/B17)</f>
        <v/>
      </c>
      <c r="F17" s="10" t="str">
        <f t="shared" si="0"/>
        <v/>
      </c>
      <c r="G17" s="42"/>
      <c r="H17" s="42"/>
      <c r="I17" s="42"/>
      <c r="J17" s="42"/>
      <c r="K17" s="42"/>
      <c r="L17" s="44"/>
    </row>
    <row r="18" spans="1:13" s="2" customFormat="1" ht="20.100000000000001" customHeight="1" x14ac:dyDescent="0.25">
      <c r="A18" s="30" t="s">
        <v>38</v>
      </c>
      <c r="B18" s="14"/>
      <c r="C18" s="15"/>
      <c r="D18" s="8">
        <f t="shared" si="1"/>
        <v>0.95</v>
      </c>
      <c r="E18" s="9" t="str">
        <f t="shared" si="2"/>
        <v/>
      </c>
      <c r="F18" s="10" t="str">
        <f t="shared" si="0"/>
        <v/>
      </c>
      <c r="G18" s="42"/>
      <c r="H18" s="42"/>
      <c r="I18" s="42"/>
      <c r="J18" s="42"/>
      <c r="K18" s="42"/>
      <c r="L18" s="44"/>
      <c r="M18" s="3"/>
    </row>
    <row r="19" spans="1:13" s="2" customFormat="1" ht="20.100000000000001" customHeight="1" x14ac:dyDescent="0.25">
      <c r="A19" s="30" t="s">
        <v>39</v>
      </c>
      <c r="B19" s="14"/>
      <c r="C19" s="15"/>
      <c r="D19" s="8">
        <f t="shared" si="1"/>
        <v>0.95</v>
      </c>
      <c r="E19" s="9" t="str">
        <f t="shared" si="2"/>
        <v/>
      </c>
      <c r="F19" s="10" t="str">
        <f t="shared" si="0"/>
        <v/>
      </c>
      <c r="G19" s="42"/>
      <c r="H19" s="42"/>
      <c r="I19" s="42"/>
      <c r="J19" s="42"/>
      <c r="K19" s="42"/>
      <c r="L19" s="44"/>
      <c r="M19" s="4"/>
    </row>
    <row r="20" spans="1:13" s="2" customFormat="1" ht="20.100000000000001" customHeight="1" x14ac:dyDescent="0.25">
      <c r="A20" s="30" t="s">
        <v>40</v>
      </c>
      <c r="B20" s="14"/>
      <c r="C20" s="15"/>
      <c r="D20" s="8">
        <f t="shared" si="1"/>
        <v>0.95</v>
      </c>
      <c r="E20" s="9" t="str">
        <f t="shared" si="2"/>
        <v/>
      </c>
      <c r="F20" s="10" t="str">
        <f t="shared" si="0"/>
        <v/>
      </c>
      <c r="G20" s="42"/>
      <c r="H20" s="42"/>
      <c r="I20" s="42"/>
      <c r="J20" s="42"/>
      <c r="K20" s="42"/>
      <c r="L20" s="44"/>
    </row>
    <row r="21" spans="1:13" s="2" customFormat="1" ht="20.100000000000001" customHeight="1" x14ac:dyDescent="0.25">
      <c r="A21" s="30" t="s">
        <v>41</v>
      </c>
      <c r="B21" s="14"/>
      <c r="C21" s="15"/>
      <c r="D21" s="8">
        <f t="shared" si="1"/>
        <v>0.95</v>
      </c>
      <c r="E21" s="9" t="str">
        <f t="shared" si="2"/>
        <v/>
      </c>
      <c r="F21" s="10" t="str">
        <f t="shared" si="0"/>
        <v/>
      </c>
      <c r="G21" s="42"/>
      <c r="H21" s="42"/>
      <c r="I21" s="42"/>
      <c r="J21" s="42"/>
      <c r="K21" s="42"/>
      <c r="L21" s="44"/>
    </row>
    <row r="22" spans="1:13" s="2" customFormat="1" ht="20.100000000000001" customHeight="1" x14ac:dyDescent="0.25">
      <c r="A22" s="30" t="s">
        <v>42</v>
      </c>
      <c r="B22" s="14"/>
      <c r="C22" s="15"/>
      <c r="D22" s="8">
        <f t="shared" si="1"/>
        <v>0.95</v>
      </c>
      <c r="E22" s="9" t="str">
        <f t="shared" si="2"/>
        <v/>
      </c>
      <c r="F22" s="10" t="str">
        <f t="shared" si="0"/>
        <v/>
      </c>
      <c r="G22" s="42"/>
      <c r="H22" s="42"/>
      <c r="I22" s="42"/>
      <c r="J22" s="42"/>
      <c r="K22" s="42"/>
      <c r="L22" s="44"/>
    </row>
    <row r="23" spans="1:13" ht="17.399999999999999" customHeight="1" x14ac:dyDescent="0.35">
      <c r="A23" s="30" t="s">
        <v>43</v>
      </c>
      <c r="B23" s="14"/>
      <c r="C23" s="15"/>
      <c r="D23" s="8">
        <f t="shared" si="1"/>
        <v>0.95</v>
      </c>
      <c r="E23" s="9" t="str">
        <f t="shared" si="2"/>
        <v/>
      </c>
      <c r="F23" s="10" t="str">
        <f t="shared" si="0"/>
        <v/>
      </c>
      <c r="G23" s="42"/>
      <c r="H23" s="42"/>
      <c r="I23" s="42"/>
      <c r="J23" s="42"/>
      <c r="K23" s="42"/>
      <c r="L23" s="44"/>
    </row>
    <row r="24" spans="1:13" ht="20.100000000000001" customHeight="1" x14ac:dyDescent="0.35">
      <c r="A24" s="30" t="s">
        <v>44</v>
      </c>
      <c r="B24" s="14"/>
      <c r="C24" s="15"/>
      <c r="D24" s="8">
        <f t="shared" si="1"/>
        <v>0.95</v>
      </c>
      <c r="E24" s="9" t="str">
        <f t="shared" si="2"/>
        <v/>
      </c>
      <c r="F24" s="10" t="str">
        <f t="shared" si="0"/>
        <v/>
      </c>
      <c r="G24" s="42"/>
      <c r="H24" s="42"/>
      <c r="I24" s="42"/>
      <c r="J24" s="42"/>
      <c r="K24" s="42"/>
      <c r="L24" s="44"/>
    </row>
    <row r="25" spans="1:13" s="2" customFormat="1" ht="20.100000000000001" customHeight="1" x14ac:dyDescent="0.25">
      <c r="A25" s="30" t="s">
        <v>45</v>
      </c>
      <c r="B25" s="14"/>
      <c r="C25" s="15"/>
      <c r="D25" s="8">
        <f t="shared" si="1"/>
        <v>0.95</v>
      </c>
      <c r="E25" s="9" t="str">
        <f t="shared" si="2"/>
        <v/>
      </c>
      <c r="F25" s="10" t="str">
        <f t="shared" si="0"/>
        <v/>
      </c>
      <c r="G25" s="42"/>
      <c r="H25" s="42"/>
      <c r="I25" s="42"/>
      <c r="J25" s="42"/>
      <c r="K25" s="42"/>
      <c r="L25" s="44"/>
    </row>
    <row r="26" spans="1:13" s="2" customFormat="1" ht="20.100000000000001" customHeight="1" x14ac:dyDescent="0.25">
      <c r="A26" s="30" t="s">
        <v>46</v>
      </c>
      <c r="B26" s="14"/>
      <c r="C26" s="15"/>
      <c r="D26" s="8">
        <f t="shared" si="1"/>
        <v>0.95</v>
      </c>
      <c r="E26" s="9" t="str">
        <f t="shared" si="2"/>
        <v/>
      </c>
      <c r="F26" s="10" t="str">
        <f t="shared" si="0"/>
        <v/>
      </c>
      <c r="G26" s="42"/>
      <c r="H26" s="42"/>
      <c r="I26" s="42"/>
      <c r="J26" s="42"/>
      <c r="K26" s="42"/>
      <c r="L26" s="44"/>
    </row>
    <row r="27" spans="1:13" s="2" customFormat="1" ht="20.100000000000001" customHeight="1" x14ac:dyDescent="0.25">
      <c r="A27" s="30" t="s">
        <v>47</v>
      </c>
      <c r="B27" s="14"/>
      <c r="C27" s="15"/>
      <c r="D27" s="8">
        <f t="shared" si="1"/>
        <v>0.95</v>
      </c>
      <c r="E27" s="9" t="str">
        <f t="shared" si="2"/>
        <v/>
      </c>
      <c r="F27" s="10" t="str">
        <f t="shared" si="0"/>
        <v/>
      </c>
      <c r="G27" s="42"/>
      <c r="H27" s="42"/>
      <c r="I27" s="42"/>
      <c r="J27" s="42"/>
      <c r="K27" s="42"/>
      <c r="L27" s="45"/>
    </row>
    <row r="28" spans="1:13" s="2" customFormat="1" ht="20.100000000000001" customHeight="1" x14ac:dyDescent="0.35">
      <c r="A28" s="1"/>
      <c r="B28" s="5"/>
      <c r="C28" s="6"/>
      <c r="D28" s="1"/>
      <c r="E28" s="1"/>
      <c r="F28" s="1"/>
      <c r="G28" s="1"/>
      <c r="H28" s="1"/>
      <c r="I28" s="1"/>
      <c r="J28" s="1"/>
      <c r="K28" s="1"/>
      <c r="L28" s="1"/>
    </row>
    <row r="29" spans="1:13" s="2" customFormat="1" ht="16.95" customHeight="1" thickBot="1" x14ac:dyDescent="0.3">
      <c r="A29" s="41" t="s">
        <v>48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3" s="2" customFormat="1" ht="16.95" customHeight="1" thickTop="1" x14ac:dyDescent="0.25">
      <c r="A30" s="31" t="s">
        <v>35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3" s="2" customFormat="1" ht="16.95" customHeight="1" x14ac:dyDescent="0.25">
      <c r="A31" s="31" t="s">
        <v>37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3" s="2" customFormat="1" ht="16.95" customHeight="1" x14ac:dyDescent="0.25">
      <c r="A32" s="31" t="s">
        <v>38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s="2" customFormat="1" ht="17.100000000000001" customHeight="1" x14ac:dyDescent="0.25">
      <c r="A33" s="31" t="s">
        <v>39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s="2" customFormat="1" ht="16.8" x14ac:dyDescent="0.25">
      <c r="A34" s="31" t="s">
        <v>40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s="2" customFormat="1" ht="16.8" x14ac:dyDescent="0.25">
      <c r="A35" s="31" t="s">
        <v>41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s="2" customFormat="1" ht="16.8" x14ac:dyDescent="0.25">
      <c r="A36" s="31" t="s">
        <v>42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6.8" x14ac:dyDescent="0.35">
      <c r="A37" s="31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16.8" x14ac:dyDescent="0.35">
      <c r="A38" s="31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6.8" x14ac:dyDescent="0.35">
      <c r="A39" s="31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16.8" x14ac:dyDescent="0.35">
      <c r="A40" s="31" t="s">
        <v>46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20.100000000000001" customHeight="1" x14ac:dyDescent="0.35">
      <c r="A41" s="31" t="s">
        <v>47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35"/>
    <row r="43" spans="1:12" ht="27.6" customHeight="1" thickBot="1" x14ac:dyDescent="0.4">
      <c r="A43" s="41" t="str">
        <f>A8</f>
        <v>Cumplimiento del Plan de Mantenimiento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6" thickTop="1" x14ac:dyDescent="0.35"/>
    <row r="45" spans="1:12" ht="30" x14ac:dyDescent="0.35">
      <c r="A45" s="27" t="s">
        <v>28</v>
      </c>
      <c r="B45" s="28" t="s">
        <v>49</v>
      </c>
      <c r="C45" s="27" t="s">
        <v>50</v>
      </c>
      <c r="D45" s="27" t="s">
        <v>51</v>
      </c>
      <c r="E45" s="27" t="s">
        <v>32</v>
      </c>
      <c r="F45" s="7" t="s">
        <v>33</v>
      </c>
      <c r="G45" s="42"/>
      <c r="H45" s="42"/>
      <c r="I45" s="42"/>
      <c r="J45" s="42"/>
      <c r="K45" s="42"/>
      <c r="L45" s="29" t="s">
        <v>34</v>
      </c>
    </row>
    <row r="46" spans="1:12" ht="17.399999999999999" customHeight="1" x14ac:dyDescent="0.35">
      <c r="A46" s="30" t="s">
        <v>35</v>
      </c>
      <c r="B46" s="11"/>
      <c r="C46" s="12"/>
      <c r="D46" s="8">
        <f>$I$8</f>
        <v>0.95</v>
      </c>
      <c r="E46" s="9" t="str">
        <f>IF(B46=0,"",B46/C46)</f>
        <v/>
      </c>
      <c r="F46" s="10" t="str">
        <f t="shared" ref="F46:F57" si="3">IF(C46="","",((E46-D46)))</f>
        <v/>
      </c>
      <c r="G46" s="42"/>
      <c r="H46" s="42"/>
      <c r="I46" s="42"/>
      <c r="J46" s="42"/>
      <c r="K46" s="42"/>
      <c r="L46" s="43" t="s">
        <v>36</v>
      </c>
    </row>
    <row r="47" spans="1:12" ht="17.399999999999999" customHeight="1" x14ac:dyDescent="0.35">
      <c r="A47" s="30" t="s">
        <v>37</v>
      </c>
      <c r="B47" s="11"/>
      <c r="C47" s="12"/>
      <c r="D47" s="8">
        <f t="shared" ref="D47:D57" si="4">$I$8</f>
        <v>0.95</v>
      </c>
      <c r="E47" s="9" t="str">
        <f t="shared" ref="E47:E57" si="5">IF(B47=0,"",B47/C47)</f>
        <v/>
      </c>
      <c r="F47" s="10" t="str">
        <f t="shared" si="3"/>
        <v/>
      </c>
      <c r="G47" s="42"/>
      <c r="H47" s="42"/>
      <c r="I47" s="42"/>
      <c r="J47" s="42"/>
      <c r="K47" s="42"/>
      <c r="L47" s="44"/>
    </row>
    <row r="48" spans="1:12" ht="17.399999999999999" customHeight="1" x14ac:dyDescent="0.35">
      <c r="A48" s="30" t="s">
        <v>38</v>
      </c>
      <c r="B48" s="11"/>
      <c r="C48" s="12"/>
      <c r="D48" s="8">
        <f t="shared" si="4"/>
        <v>0.95</v>
      </c>
      <c r="E48" s="9" t="str">
        <f t="shared" si="5"/>
        <v/>
      </c>
      <c r="F48" s="10" t="str">
        <f t="shared" si="3"/>
        <v/>
      </c>
      <c r="G48" s="42"/>
      <c r="H48" s="42"/>
      <c r="I48" s="42"/>
      <c r="J48" s="42"/>
      <c r="K48" s="42"/>
      <c r="L48" s="44"/>
    </row>
    <row r="49" spans="1:13" ht="17.399999999999999" customHeight="1" x14ac:dyDescent="0.35">
      <c r="A49" s="30" t="s">
        <v>39</v>
      </c>
      <c r="B49" s="11"/>
      <c r="C49" s="12"/>
      <c r="D49" s="8">
        <f t="shared" si="4"/>
        <v>0.95</v>
      </c>
      <c r="E49" s="9" t="str">
        <f t="shared" si="5"/>
        <v/>
      </c>
      <c r="F49" s="10" t="str">
        <f t="shared" si="3"/>
        <v/>
      </c>
      <c r="G49" s="42"/>
      <c r="H49" s="42"/>
      <c r="I49" s="42"/>
      <c r="J49" s="42"/>
      <c r="K49" s="42"/>
      <c r="L49" s="44"/>
    </row>
    <row r="50" spans="1:13" ht="17.399999999999999" customHeight="1" x14ac:dyDescent="0.35">
      <c r="A50" s="30" t="s">
        <v>40</v>
      </c>
      <c r="B50" s="11"/>
      <c r="C50" s="12"/>
      <c r="D50" s="8">
        <f t="shared" si="4"/>
        <v>0.95</v>
      </c>
      <c r="E50" s="9" t="str">
        <f t="shared" si="5"/>
        <v/>
      </c>
      <c r="F50" s="10" t="str">
        <f t="shared" si="3"/>
        <v/>
      </c>
      <c r="G50" s="42"/>
      <c r="H50" s="42"/>
      <c r="I50" s="42"/>
      <c r="J50" s="42"/>
      <c r="K50" s="42"/>
      <c r="L50" s="44"/>
    </row>
    <row r="51" spans="1:13" ht="17.399999999999999" customHeight="1" x14ac:dyDescent="0.35">
      <c r="A51" s="30" t="s">
        <v>41</v>
      </c>
      <c r="B51" s="11"/>
      <c r="C51" s="12"/>
      <c r="D51" s="8">
        <f t="shared" si="4"/>
        <v>0.95</v>
      </c>
      <c r="E51" s="9" t="str">
        <f t="shared" si="5"/>
        <v/>
      </c>
      <c r="F51" s="10" t="str">
        <f t="shared" si="3"/>
        <v/>
      </c>
      <c r="G51" s="42"/>
      <c r="H51" s="42"/>
      <c r="I51" s="42"/>
      <c r="J51" s="42"/>
      <c r="K51" s="42"/>
      <c r="L51" s="44"/>
    </row>
    <row r="52" spans="1:13" ht="17.399999999999999" customHeight="1" x14ac:dyDescent="0.35">
      <c r="A52" s="30" t="s">
        <v>42</v>
      </c>
      <c r="B52" s="11"/>
      <c r="C52" s="12"/>
      <c r="D52" s="8">
        <f t="shared" si="4"/>
        <v>0.95</v>
      </c>
      <c r="E52" s="9" t="str">
        <f t="shared" si="5"/>
        <v/>
      </c>
      <c r="F52" s="10" t="str">
        <f t="shared" si="3"/>
        <v/>
      </c>
      <c r="G52" s="42"/>
      <c r="H52" s="42"/>
      <c r="I52" s="42"/>
      <c r="J52" s="42"/>
      <c r="K52" s="42"/>
      <c r="L52" s="44"/>
    </row>
    <row r="53" spans="1:13" ht="17.399999999999999" customHeight="1" x14ac:dyDescent="0.35">
      <c r="A53" s="30" t="s">
        <v>43</v>
      </c>
      <c r="B53" s="11"/>
      <c r="C53" s="12"/>
      <c r="D53" s="8">
        <f t="shared" si="4"/>
        <v>0.95</v>
      </c>
      <c r="E53" s="9" t="str">
        <f t="shared" si="5"/>
        <v/>
      </c>
      <c r="F53" s="10" t="str">
        <f t="shared" si="3"/>
        <v/>
      </c>
      <c r="G53" s="42"/>
      <c r="H53" s="42"/>
      <c r="I53" s="42"/>
      <c r="J53" s="42"/>
      <c r="K53" s="42"/>
      <c r="L53" s="44"/>
    </row>
    <row r="54" spans="1:13" ht="17.399999999999999" customHeight="1" x14ac:dyDescent="0.35">
      <c r="A54" s="30" t="s">
        <v>44</v>
      </c>
      <c r="B54" s="11"/>
      <c r="C54" s="12"/>
      <c r="D54" s="8">
        <f t="shared" si="4"/>
        <v>0.95</v>
      </c>
      <c r="E54" s="9" t="str">
        <f t="shared" si="5"/>
        <v/>
      </c>
      <c r="F54" s="10" t="str">
        <f t="shared" si="3"/>
        <v/>
      </c>
      <c r="G54" s="42"/>
      <c r="H54" s="42"/>
      <c r="I54" s="42"/>
      <c r="J54" s="42"/>
      <c r="K54" s="42"/>
      <c r="L54" s="44"/>
    </row>
    <row r="55" spans="1:13" ht="17.399999999999999" customHeight="1" x14ac:dyDescent="0.35">
      <c r="A55" s="30" t="s">
        <v>45</v>
      </c>
      <c r="B55" s="11"/>
      <c r="C55" s="12"/>
      <c r="D55" s="8">
        <f t="shared" si="4"/>
        <v>0.95</v>
      </c>
      <c r="E55" s="9" t="str">
        <f t="shared" si="5"/>
        <v/>
      </c>
      <c r="F55" s="10" t="str">
        <f t="shared" si="3"/>
        <v/>
      </c>
      <c r="G55" s="42"/>
      <c r="H55" s="42"/>
      <c r="I55" s="42"/>
      <c r="J55" s="42"/>
      <c r="K55" s="42"/>
      <c r="L55" s="44"/>
    </row>
    <row r="56" spans="1:13" ht="17.399999999999999" customHeight="1" x14ac:dyDescent="0.35">
      <c r="A56" s="30" t="s">
        <v>46</v>
      </c>
      <c r="B56" s="11"/>
      <c r="C56" s="12"/>
      <c r="D56" s="8">
        <f t="shared" si="4"/>
        <v>0.95</v>
      </c>
      <c r="E56" s="9" t="str">
        <f t="shared" si="5"/>
        <v/>
      </c>
      <c r="F56" s="10" t="str">
        <f t="shared" si="3"/>
        <v/>
      </c>
      <c r="G56" s="42"/>
      <c r="H56" s="42"/>
      <c r="I56" s="42"/>
      <c r="J56" s="42"/>
      <c r="K56" s="42"/>
      <c r="L56" s="44"/>
    </row>
    <row r="57" spans="1:13" ht="17.399999999999999" customHeight="1" x14ac:dyDescent="0.35">
      <c r="A57" s="30" t="s">
        <v>47</v>
      </c>
      <c r="B57" s="11"/>
      <c r="C57" s="12"/>
      <c r="D57" s="8">
        <f t="shared" si="4"/>
        <v>0.95</v>
      </c>
      <c r="E57" s="9" t="str">
        <f t="shared" si="5"/>
        <v/>
      </c>
      <c r="F57" s="10" t="str">
        <f t="shared" si="3"/>
        <v/>
      </c>
      <c r="G57" s="42"/>
      <c r="H57" s="42"/>
      <c r="I57" s="42"/>
      <c r="J57" s="42"/>
      <c r="K57" s="42"/>
      <c r="L57" s="45"/>
    </row>
    <row r="58" spans="1:13" x14ac:dyDescent="0.35">
      <c r="B58" s="13"/>
    </row>
    <row r="59" spans="1:13" s="26" customFormat="1" ht="18" thickBot="1" x14ac:dyDescent="0.4">
      <c r="A59" s="48" t="s">
        <v>48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1"/>
    </row>
    <row r="60" spans="1:13" ht="16.95" customHeight="1" thickTop="1" x14ac:dyDescent="0.35">
      <c r="A60" s="31" t="s">
        <v>35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 spans="1:13" ht="16.95" customHeight="1" x14ac:dyDescent="0.35">
      <c r="A61" s="31" t="s">
        <v>37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13" ht="16.95" customHeight="1" x14ac:dyDescent="0.35">
      <c r="A62" s="31" t="s">
        <v>38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</row>
    <row r="63" spans="1:13" ht="16.95" customHeight="1" x14ac:dyDescent="0.35">
      <c r="A63" s="31" t="s">
        <v>39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spans="1:13" ht="16.8" x14ac:dyDescent="0.35">
      <c r="A64" s="31" t="s">
        <v>40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 spans="1:12" ht="16.8" x14ac:dyDescent="0.35">
      <c r="A65" s="31" t="s">
        <v>41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</row>
    <row r="66" spans="1:12" ht="16.8" x14ac:dyDescent="0.35">
      <c r="A66" s="31" t="s">
        <v>42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</row>
    <row r="67" spans="1:12" ht="16.8" x14ac:dyDescent="0.35">
      <c r="A67" s="31" t="s">
        <v>43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</row>
    <row r="68" spans="1:12" ht="16.8" x14ac:dyDescent="0.35">
      <c r="A68" s="31" t="s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</row>
    <row r="69" spans="1:12" ht="16.8" x14ac:dyDescent="0.35">
      <c r="A69" s="31" t="s">
        <v>45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16.8" x14ac:dyDescent="0.35">
      <c r="A70" s="31" t="s">
        <v>46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</row>
    <row r="71" spans="1:12" ht="16.8" x14ac:dyDescent="0.35">
      <c r="A71" s="31" t="s">
        <v>47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</row>
    <row r="72" spans="1:12" x14ac:dyDescent="0.35"/>
    <row r="73" spans="1:12" ht="27.6" customHeight="1" thickBot="1" x14ac:dyDescent="0.4">
      <c r="A73" s="41" t="str">
        <f>A9</f>
        <v>Avance de perforación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6" thickTop="1" x14ac:dyDescent="0.35"/>
    <row r="75" spans="1:12" ht="30" x14ac:dyDescent="0.35">
      <c r="A75" s="27" t="s">
        <v>28</v>
      </c>
      <c r="B75" s="27" t="s">
        <v>52</v>
      </c>
      <c r="C75" s="28" t="s">
        <v>53</v>
      </c>
      <c r="D75" s="27" t="s">
        <v>31</v>
      </c>
      <c r="E75" s="27" t="s">
        <v>32</v>
      </c>
      <c r="F75" s="7" t="s">
        <v>33</v>
      </c>
      <c r="G75" s="42"/>
      <c r="H75" s="42"/>
      <c r="I75" s="42"/>
      <c r="J75" s="42"/>
      <c r="K75" s="42"/>
      <c r="L75" s="29" t="s">
        <v>34</v>
      </c>
    </row>
    <row r="76" spans="1:12" ht="17.399999999999999" customHeight="1" x14ac:dyDescent="0.35">
      <c r="A76" s="30" t="s">
        <v>35</v>
      </c>
      <c r="B76" s="11"/>
      <c r="C76" s="12"/>
      <c r="D76" s="8">
        <f>$I$9</f>
        <v>0.9</v>
      </c>
      <c r="E76" s="9" t="str">
        <f>IF(B76=0,"",(B76/C76))</f>
        <v/>
      </c>
      <c r="F76" s="10" t="str">
        <f t="shared" ref="F76:F87" si="6">IF(C76="","",((E76-D76)))</f>
        <v/>
      </c>
      <c r="G76" s="42"/>
      <c r="H76" s="42"/>
      <c r="I76" s="42"/>
      <c r="J76" s="42"/>
      <c r="K76" s="42"/>
      <c r="L76" s="43" t="s">
        <v>36</v>
      </c>
    </row>
    <row r="77" spans="1:12" ht="17.399999999999999" customHeight="1" x14ac:dyDescent="0.35">
      <c r="A77" s="30" t="s">
        <v>37</v>
      </c>
      <c r="B77" s="11"/>
      <c r="C77" s="12"/>
      <c r="D77" s="8">
        <f>$I$9</f>
        <v>0.9</v>
      </c>
      <c r="E77" s="9" t="str">
        <f t="shared" ref="E77:E87" si="7">IF(B77=0,"",(B77/C77))</f>
        <v/>
      </c>
      <c r="F77" s="10" t="str">
        <f t="shared" si="6"/>
        <v/>
      </c>
      <c r="G77" s="42"/>
      <c r="H77" s="42"/>
      <c r="I77" s="42"/>
      <c r="J77" s="42"/>
      <c r="K77" s="42"/>
      <c r="L77" s="44"/>
    </row>
    <row r="78" spans="1:12" ht="17.399999999999999" customHeight="1" x14ac:dyDescent="0.35">
      <c r="A78" s="30" t="s">
        <v>38</v>
      </c>
      <c r="B78" s="11"/>
      <c r="C78" s="12"/>
      <c r="D78" s="8">
        <f t="shared" ref="D78:D87" si="8">$I$9</f>
        <v>0.9</v>
      </c>
      <c r="E78" s="9" t="str">
        <f t="shared" si="7"/>
        <v/>
      </c>
      <c r="F78" s="10" t="str">
        <f t="shared" si="6"/>
        <v/>
      </c>
      <c r="G78" s="42"/>
      <c r="H78" s="42"/>
      <c r="I78" s="42"/>
      <c r="J78" s="42"/>
      <c r="K78" s="42"/>
      <c r="L78" s="44"/>
    </row>
    <row r="79" spans="1:12" ht="17.399999999999999" customHeight="1" x14ac:dyDescent="0.35">
      <c r="A79" s="30" t="s">
        <v>39</v>
      </c>
      <c r="B79" s="11"/>
      <c r="C79" s="12"/>
      <c r="D79" s="8">
        <f t="shared" si="8"/>
        <v>0.9</v>
      </c>
      <c r="E79" s="9" t="str">
        <f t="shared" si="7"/>
        <v/>
      </c>
      <c r="F79" s="10" t="str">
        <f t="shared" si="6"/>
        <v/>
      </c>
      <c r="G79" s="42"/>
      <c r="H79" s="42"/>
      <c r="I79" s="42"/>
      <c r="J79" s="42"/>
      <c r="K79" s="42"/>
      <c r="L79" s="44"/>
    </row>
    <row r="80" spans="1:12" ht="17.399999999999999" customHeight="1" x14ac:dyDescent="0.35">
      <c r="A80" s="30" t="s">
        <v>40</v>
      </c>
      <c r="B80" s="11"/>
      <c r="C80" s="12"/>
      <c r="D80" s="8">
        <f t="shared" si="8"/>
        <v>0.9</v>
      </c>
      <c r="E80" s="9" t="str">
        <f t="shared" si="7"/>
        <v/>
      </c>
      <c r="F80" s="10" t="str">
        <f t="shared" si="6"/>
        <v/>
      </c>
      <c r="G80" s="42"/>
      <c r="H80" s="42"/>
      <c r="I80" s="42"/>
      <c r="J80" s="42"/>
      <c r="K80" s="42"/>
      <c r="L80" s="44"/>
    </row>
    <row r="81" spans="1:12" ht="17.399999999999999" customHeight="1" x14ac:dyDescent="0.35">
      <c r="A81" s="30" t="s">
        <v>41</v>
      </c>
      <c r="B81" s="11"/>
      <c r="C81" s="12"/>
      <c r="D81" s="8">
        <f t="shared" si="8"/>
        <v>0.9</v>
      </c>
      <c r="E81" s="9" t="str">
        <f t="shared" si="7"/>
        <v/>
      </c>
      <c r="F81" s="10" t="str">
        <f t="shared" si="6"/>
        <v/>
      </c>
      <c r="G81" s="42"/>
      <c r="H81" s="42"/>
      <c r="I81" s="42"/>
      <c r="J81" s="42"/>
      <c r="K81" s="42"/>
      <c r="L81" s="44"/>
    </row>
    <row r="82" spans="1:12" ht="17.399999999999999" customHeight="1" x14ac:dyDescent="0.35">
      <c r="A82" s="30" t="s">
        <v>42</v>
      </c>
      <c r="B82" s="11"/>
      <c r="C82" s="12"/>
      <c r="D82" s="8">
        <f t="shared" si="8"/>
        <v>0.9</v>
      </c>
      <c r="E82" s="9" t="str">
        <f t="shared" si="7"/>
        <v/>
      </c>
      <c r="F82" s="10" t="str">
        <f t="shared" si="6"/>
        <v/>
      </c>
      <c r="G82" s="42"/>
      <c r="H82" s="42"/>
      <c r="I82" s="42"/>
      <c r="J82" s="42"/>
      <c r="K82" s="42"/>
      <c r="L82" s="44"/>
    </row>
    <row r="83" spans="1:12" ht="17.399999999999999" customHeight="1" x14ac:dyDescent="0.35">
      <c r="A83" s="30" t="s">
        <v>43</v>
      </c>
      <c r="B83" s="11"/>
      <c r="C83" s="12"/>
      <c r="D83" s="8">
        <f t="shared" si="8"/>
        <v>0.9</v>
      </c>
      <c r="E83" s="9" t="str">
        <f t="shared" si="7"/>
        <v/>
      </c>
      <c r="F83" s="10" t="str">
        <f t="shared" si="6"/>
        <v/>
      </c>
      <c r="G83" s="42"/>
      <c r="H83" s="42"/>
      <c r="I83" s="42"/>
      <c r="J83" s="42"/>
      <c r="K83" s="42"/>
      <c r="L83" s="44"/>
    </row>
    <row r="84" spans="1:12" ht="17.399999999999999" customHeight="1" x14ac:dyDescent="0.35">
      <c r="A84" s="30" t="s">
        <v>44</v>
      </c>
      <c r="B84" s="11"/>
      <c r="C84" s="12"/>
      <c r="D84" s="8">
        <f t="shared" si="8"/>
        <v>0.9</v>
      </c>
      <c r="E84" s="9" t="str">
        <f t="shared" si="7"/>
        <v/>
      </c>
      <c r="F84" s="10" t="str">
        <f t="shared" si="6"/>
        <v/>
      </c>
      <c r="G84" s="42"/>
      <c r="H84" s="42"/>
      <c r="I84" s="42"/>
      <c r="J84" s="42"/>
      <c r="K84" s="42"/>
      <c r="L84" s="44"/>
    </row>
    <row r="85" spans="1:12" ht="17.399999999999999" customHeight="1" x14ac:dyDescent="0.35">
      <c r="A85" s="30" t="s">
        <v>45</v>
      </c>
      <c r="B85" s="11"/>
      <c r="C85" s="12"/>
      <c r="D85" s="8">
        <f t="shared" si="8"/>
        <v>0.9</v>
      </c>
      <c r="E85" s="9" t="str">
        <f t="shared" si="7"/>
        <v/>
      </c>
      <c r="F85" s="10" t="str">
        <f t="shared" si="6"/>
        <v/>
      </c>
      <c r="G85" s="42"/>
      <c r="H85" s="42"/>
      <c r="I85" s="42"/>
      <c r="J85" s="42"/>
      <c r="K85" s="42"/>
      <c r="L85" s="44"/>
    </row>
    <row r="86" spans="1:12" ht="17.399999999999999" customHeight="1" x14ac:dyDescent="0.35">
      <c r="A86" s="30" t="s">
        <v>46</v>
      </c>
      <c r="B86" s="11"/>
      <c r="C86" s="12"/>
      <c r="D86" s="8">
        <f t="shared" si="8"/>
        <v>0.9</v>
      </c>
      <c r="E86" s="9" t="str">
        <f t="shared" si="7"/>
        <v/>
      </c>
      <c r="F86" s="10" t="str">
        <f t="shared" si="6"/>
        <v/>
      </c>
      <c r="G86" s="42"/>
      <c r="H86" s="42"/>
      <c r="I86" s="42"/>
      <c r="J86" s="42"/>
      <c r="K86" s="42"/>
      <c r="L86" s="44"/>
    </row>
    <row r="87" spans="1:12" ht="17.399999999999999" customHeight="1" x14ac:dyDescent="0.35">
      <c r="A87" s="30" t="s">
        <v>47</v>
      </c>
      <c r="B87" s="11"/>
      <c r="C87" s="12"/>
      <c r="D87" s="8">
        <f t="shared" si="8"/>
        <v>0.9</v>
      </c>
      <c r="E87" s="9" t="str">
        <f t="shared" si="7"/>
        <v/>
      </c>
      <c r="F87" s="10" t="str">
        <f t="shared" si="6"/>
        <v/>
      </c>
      <c r="G87" s="42"/>
      <c r="H87" s="42"/>
      <c r="I87" s="42"/>
      <c r="J87" s="42"/>
      <c r="K87" s="42"/>
      <c r="L87" s="45"/>
    </row>
    <row r="88" spans="1:12" x14ac:dyDescent="0.35">
      <c r="B88" s="13"/>
    </row>
    <row r="89" spans="1:12" ht="16.8" x14ac:dyDescent="0.35">
      <c r="A89" s="50" t="s">
        <v>48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ht="16.8" x14ac:dyDescent="0.35">
      <c r="A90" s="31" t="s">
        <v>35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 ht="16.8" x14ac:dyDescent="0.35">
      <c r="A91" s="31" t="s">
        <v>37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 ht="34.5" customHeight="1" x14ac:dyDescent="0.35">
      <c r="A92" s="31" t="s">
        <v>38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 ht="16.8" x14ac:dyDescent="0.35">
      <c r="A93" s="31" t="s">
        <v>39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 ht="16.8" x14ac:dyDescent="0.35">
      <c r="A94" s="31" t="s">
        <v>40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 ht="16.8" x14ac:dyDescent="0.35">
      <c r="A95" s="31" t="s">
        <v>41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 ht="16.8" x14ac:dyDescent="0.35">
      <c r="A96" s="31" t="s">
        <v>42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 ht="16.8" x14ac:dyDescent="0.35">
      <c r="A97" s="31" t="s">
        <v>43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 ht="16.8" x14ac:dyDescent="0.35">
      <c r="A98" s="31" t="s">
        <v>44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 ht="16.8" x14ac:dyDescent="0.35">
      <c r="A99" s="31" t="s">
        <v>45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 ht="16.8" x14ac:dyDescent="0.35">
      <c r="A100" s="31" t="s">
        <v>46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ht="16.8" x14ac:dyDescent="0.35">
      <c r="A101" s="31" t="s">
        <v>47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x14ac:dyDescent="0.35"/>
    <row r="103" spans="1:12" ht="27.6" customHeight="1" x14ac:dyDescent="0.35">
      <c r="A103" s="51" t="str">
        <f>A10</f>
        <v>Recuperación de núcleo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3"/>
    </row>
    <row r="104" spans="1:12" x14ac:dyDescent="0.35"/>
    <row r="105" spans="1:12" ht="30" x14ac:dyDescent="0.35">
      <c r="A105" s="27" t="s">
        <v>28</v>
      </c>
      <c r="B105" s="27" t="s">
        <v>54</v>
      </c>
      <c r="C105" s="28" t="s">
        <v>55</v>
      </c>
      <c r="D105" s="27" t="s">
        <v>31</v>
      </c>
      <c r="E105" s="27" t="s">
        <v>32</v>
      </c>
      <c r="F105" s="7" t="s">
        <v>33</v>
      </c>
      <c r="G105" s="42"/>
      <c r="H105" s="42"/>
      <c r="I105" s="42"/>
      <c r="J105" s="42"/>
      <c r="K105" s="42"/>
      <c r="L105" s="29" t="s">
        <v>34</v>
      </c>
    </row>
    <row r="106" spans="1:12" ht="19.2" x14ac:dyDescent="0.35">
      <c r="A106" s="30" t="s">
        <v>35</v>
      </c>
      <c r="B106" s="11"/>
      <c r="C106" s="18"/>
      <c r="D106" s="8">
        <f>$I$10</f>
        <v>0.95</v>
      </c>
      <c r="E106" s="9" t="str">
        <f>IF(B106=0,"",(B106/C106))</f>
        <v/>
      </c>
      <c r="F106" s="10" t="str">
        <f t="shared" ref="F106:F117" si="9">IF(C106="","",((E106-D106)))</f>
        <v/>
      </c>
      <c r="G106" s="42"/>
      <c r="H106" s="42"/>
      <c r="I106" s="42"/>
      <c r="J106" s="42"/>
      <c r="K106" s="42"/>
      <c r="L106" s="43" t="s">
        <v>36</v>
      </c>
    </row>
    <row r="107" spans="1:12" ht="19.2" x14ac:dyDescent="0.35">
      <c r="A107" s="30" t="s">
        <v>37</v>
      </c>
      <c r="B107" s="11"/>
      <c r="C107" s="18"/>
      <c r="D107" s="8">
        <f t="shared" ref="D107:D117" si="10">$I$10</f>
        <v>0.95</v>
      </c>
      <c r="E107" s="9" t="str">
        <f t="shared" ref="E107:E117" si="11">IF(B107=0,"",(B107/C107))</f>
        <v/>
      </c>
      <c r="F107" s="10" t="str">
        <f t="shared" si="9"/>
        <v/>
      </c>
      <c r="G107" s="42"/>
      <c r="H107" s="42"/>
      <c r="I107" s="42"/>
      <c r="J107" s="42"/>
      <c r="K107" s="42"/>
      <c r="L107" s="44"/>
    </row>
    <row r="108" spans="1:12" ht="19.2" x14ac:dyDescent="0.35">
      <c r="A108" s="30" t="s">
        <v>38</v>
      </c>
      <c r="B108" s="11"/>
      <c r="C108" s="18"/>
      <c r="D108" s="8">
        <f t="shared" si="10"/>
        <v>0.95</v>
      </c>
      <c r="E108" s="9" t="str">
        <f t="shared" si="11"/>
        <v/>
      </c>
      <c r="F108" s="10" t="str">
        <f t="shared" si="9"/>
        <v/>
      </c>
      <c r="G108" s="42"/>
      <c r="H108" s="42"/>
      <c r="I108" s="42"/>
      <c r="J108" s="42"/>
      <c r="K108" s="42"/>
      <c r="L108" s="44"/>
    </row>
    <row r="109" spans="1:12" ht="19.2" x14ac:dyDescent="0.35">
      <c r="A109" s="30" t="s">
        <v>39</v>
      </c>
      <c r="B109" s="11"/>
      <c r="C109" s="18"/>
      <c r="D109" s="8">
        <f t="shared" si="10"/>
        <v>0.95</v>
      </c>
      <c r="E109" s="9" t="str">
        <f t="shared" si="11"/>
        <v/>
      </c>
      <c r="F109" s="10" t="str">
        <f t="shared" si="9"/>
        <v/>
      </c>
      <c r="G109" s="42"/>
      <c r="H109" s="42"/>
      <c r="I109" s="42"/>
      <c r="J109" s="42"/>
      <c r="K109" s="42"/>
      <c r="L109" s="44"/>
    </row>
    <row r="110" spans="1:12" ht="19.2" x14ac:dyDescent="0.35">
      <c r="A110" s="30" t="s">
        <v>40</v>
      </c>
      <c r="B110" s="11"/>
      <c r="C110" s="18"/>
      <c r="D110" s="8">
        <f t="shared" si="10"/>
        <v>0.95</v>
      </c>
      <c r="E110" s="9" t="str">
        <f t="shared" si="11"/>
        <v/>
      </c>
      <c r="F110" s="10" t="str">
        <f t="shared" si="9"/>
        <v/>
      </c>
      <c r="G110" s="42"/>
      <c r="H110" s="42"/>
      <c r="I110" s="42"/>
      <c r="J110" s="42"/>
      <c r="K110" s="42"/>
      <c r="L110" s="44"/>
    </row>
    <row r="111" spans="1:12" ht="19.2" x14ac:dyDescent="0.35">
      <c r="A111" s="30" t="s">
        <v>41</v>
      </c>
      <c r="B111" s="11"/>
      <c r="C111" s="18"/>
      <c r="D111" s="8">
        <f t="shared" si="10"/>
        <v>0.95</v>
      </c>
      <c r="E111" s="9" t="str">
        <f t="shared" si="11"/>
        <v/>
      </c>
      <c r="F111" s="10" t="str">
        <f t="shared" si="9"/>
        <v/>
      </c>
      <c r="G111" s="42"/>
      <c r="H111" s="42"/>
      <c r="I111" s="42"/>
      <c r="J111" s="42"/>
      <c r="K111" s="42"/>
      <c r="L111" s="44"/>
    </row>
    <row r="112" spans="1:12" ht="19.2" x14ac:dyDescent="0.35">
      <c r="A112" s="30" t="s">
        <v>42</v>
      </c>
      <c r="B112" s="11"/>
      <c r="C112" s="18"/>
      <c r="D112" s="8">
        <f t="shared" si="10"/>
        <v>0.95</v>
      </c>
      <c r="E112" s="9" t="str">
        <f t="shared" si="11"/>
        <v/>
      </c>
      <c r="F112" s="10" t="str">
        <f t="shared" si="9"/>
        <v/>
      </c>
      <c r="G112" s="42"/>
      <c r="H112" s="42"/>
      <c r="I112" s="42"/>
      <c r="J112" s="42"/>
      <c r="K112" s="42"/>
      <c r="L112" s="44"/>
    </row>
    <row r="113" spans="1:12" ht="19.2" x14ac:dyDescent="0.35">
      <c r="A113" s="30" t="s">
        <v>43</v>
      </c>
      <c r="B113" s="11"/>
      <c r="C113" s="18"/>
      <c r="D113" s="17">
        <f t="shared" si="10"/>
        <v>0.95</v>
      </c>
      <c r="E113" s="9" t="str">
        <f t="shared" si="11"/>
        <v/>
      </c>
      <c r="F113" s="10" t="str">
        <f t="shared" si="9"/>
        <v/>
      </c>
      <c r="G113" s="42"/>
      <c r="H113" s="42"/>
      <c r="I113" s="42"/>
      <c r="J113" s="42"/>
      <c r="K113" s="42"/>
      <c r="L113" s="44"/>
    </row>
    <row r="114" spans="1:12" ht="19.2" x14ac:dyDescent="0.35">
      <c r="A114" s="30" t="s">
        <v>44</v>
      </c>
      <c r="B114" s="11"/>
      <c r="C114" s="18"/>
      <c r="D114" s="17">
        <f t="shared" si="10"/>
        <v>0.95</v>
      </c>
      <c r="E114" s="9" t="str">
        <f t="shared" si="11"/>
        <v/>
      </c>
      <c r="F114" s="10" t="str">
        <f t="shared" si="9"/>
        <v/>
      </c>
      <c r="G114" s="42"/>
      <c r="H114" s="42"/>
      <c r="I114" s="42"/>
      <c r="J114" s="42"/>
      <c r="K114" s="42"/>
      <c r="L114" s="44"/>
    </row>
    <row r="115" spans="1:12" ht="19.2" x14ac:dyDescent="0.35">
      <c r="A115" s="30" t="s">
        <v>45</v>
      </c>
      <c r="B115" s="11"/>
      <c r="C115" s="18"/>
      <c r="D115" s="17">
        <f t="shared" si="10"/>
        <v>0.95</v>
      </c>
      <c r="E115" s="9" t="str">
        <f t="shared" si="11"/>
        <v/>
      </c>
      <c r="F115" s="10" t="str">
        <f t="shared" si="9"/>
        <v/>
      </c>
      <c r="G115" s="42"/>
      <c r="H115" s="42"/>
      <c r="I115" s="42"/>
      <c r="J115" s="42"/>
      <c r="K115" s="42"/>
      <c r="L115" s="44"/>
    </row>
    <row r="116" spans="1:12" ht="19.2" x14ac:dyDescent="0.35">
      <c r="A116" s="30" t="s">
        <v>46</v>
      </c>
      <c r="B116" s="11"/>
      <c r="C116" s="18"/>
      <c r="D116" s="17">
        <f t="shared" si="10"/>
        <v>0.95</v>
      </c>
      <c r="E116" s="9" t="str">
        <f t="shared" si="11"/>
        <v/>
      </c>
      <c r="F116" s="10" t="str">
        <f t="shared" si="9"/>
        <v/>
      </c>
      <c r="G116" s="42"/>
      <c r="H116" s="42"/>
      <c r="I116" s="42"/>
      <c r="J116" s="42"/>
      <c r="K116" s="42"/>
      <c r="L116" s="44"/>
    </row>
    <row r="117" spans="1:12" ht="19.2" x14ac:dyDescent="0.35">
      <c r="A117" s="30" t="s">
        <v>47</v>
      </c>
      <c r="B117" s="11"/>
      <c r="C117" s="18"/>
      <c r="D117" s="8">
        <f t="shared" si="10"/>
        <v>0.95</v>
      </c>
      <c r="E117" s="9" t="str">
        <f t="shared" si="11"/>
        <v/>
      </c>
      <c r="F117" s="10" t="str">
        <f t="shared" si="9"/>
        <v/>
      </c>
      <c r="G117" s="42"/>
      <c r="H117" s="42"/>
      <c r="I117" s="42"/>
      <c r="J117" s="42"/>
      <c r="K117" s="42"/>
      <c r="L117" s="45"/>
    </row>
    <row r="118" spans="1:12" x14ac:dyDescent="0.35">
      <c r="B118" s="13"/>
    </row>
    <row r="119" spans="1:12" ht="16.95" customHeight="1" x14ac:dyDescent="0.35">
      <c r="A119" s="51" t="s">
        <v>48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3"/>
    </row>
    <row r="120" spans="1:12" ht="16.8" x14ac:dyDescent="0.35">
      <c r="A120" s="31" t="s">
        <v>35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ht="16.8" x14ac:dyDescent="0.35">
      <c r="A121" s="31" t="s">
        <v>37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ht="16.8" x14ac:dyDescent="0.35">
      <c r="A122" s="31" t="s">
        <v>38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ht="16.8" x14ac:dyDescent="0.35">
      <c r="A123" s="31" t="s">
        <v>39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ht="16.8" x14ac:dyDescent="0.35">
      <c r="A124" s="31" t="s">
        <v>40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ht="16.8" x14ac:dyDescent="0.35">
      <c r="A125" s="31" t="s">
        <v>41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ht="16.8" x14ac:dyDescent="0.35">
      <c r="A126" s="31" t="s">
        <v>42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ht="16.8" x14ac:dyDescent="0.35">
      <c r="A127" s="31" t="s">
        <v>43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ht="16.8" x14ac:dyDescent="0.35">
      <c r="A128" s="31" t="s">
        <v>44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ht="16.8" x14ac:dyDescent="0.35">
      <c r="A129" s="31" t="s">
        <v>45</v>
      </c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ht="16.8" x14ac:dyDescent="0.35">
      <c r="A130" s="31" t="s">
        <v>46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ht="16.8" x14ac:dyDescent="0.35">
      <c r="A131" s="31" t="s">
        <v>47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x14ac:dyDescent="0.35"/>
    <row r="133" spans="1:12" ht="27.6" customHeight="1" thickBot="1" x14ac:dyDescent="0.4">
      <c r="A133" s="41" t="str">
        <f>A11</f>
        <v>Atención de quejas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6" thickTop="1" x14ac:dyDescent="0.35"/>
    <row r="135" spans="1:12" ht="30" x14ac:dyDescent="0.35">
      <c r="A135" s="27" t="s">
        <v>28</v>
      </c>
      <c r="B135" s="27" t="s">
        <v>56</v>
      </c>
      <c r="C135" s="28" t="s">
        <v>57</v>
      </c>
      <c r="D135" s="27" t="s">
        <v>31</v>
      </c>
      <c r="E135" s="27" t="s">
        <v>32</v>
      </c>
      <c r="F135" s="7" t="s">
        <v>33</v>
      </c>
      <c r="G135" s="42"/>
      <c r="H135" s="42"/>
      <c r="I135" s="42"/>
      <c r="J135" s="42"/>
      <c r="K135" s="42"/>
      <c r="L135" s="29" t="s">
        <v>34</v>
      </c>
    </row>
    <row r="136" spans="1:12" ht="19.2" x14ac:dyDescent="0.35">
      <c r="A136" s="30" t="s">
        <v>35</v>
      </c>
      <c r="B136" s="11"/>
      <c r="C136" s="12"/>
      <c r="D136" s="8">
        <f>$I$11</f>
        <v>0.9</v>
      </c>
      <c r="E136" s="9" t="str">
        <f>IF(B136=0,"",(B136/C136))</f>
        <v/>
      </c>
      <c r="F136" s="10" t="str">
        <f t="shared" ref="F136:F147" si="12">IF(C136="","",((E136-D136)))</f>
        <v/>
      </c>
      <c r="G136" s="42"/>
      <c r="H136" s="42"/>
      <c r="I136" s="42"/>
      <c r="J136" s="42"/>
      <c r="K136" s="42"/>
      <c r="L136" s="43" t="s">
        <v>36</v>
      </c>
    </row>
    <row r="137" spans="1:12" ht="19.2" x14ac:dyDescent="0.35">
      <c r="A137" s="30" t="s">
        <v>37</v>
      </c>
      <c r="B137" s="11"/>
      <c r="C137" s="12"/>
      <c r="D137" s="8">
        <f t="shared" ref="D137:D147" si="13">$I$11</f>
        <v>0.9</v>
      </c>
      <c r="E137" s="9" t="str">
        <f t="shared" ref="E137:E147" si="14">IF(B137=0,"",(B137/C137))</f>
        <v/>
      </c>
      <c r="F137" s="10" t="str">
        <f t="shared" si="12"/>
        <v/>
      </c>
      <c r="G137" s="42"/>
      <c r="H137" s="42"/>
      <c r="I137" s="42"/>
      <c r="J137" s="42"/>
      <c r="K137" s="42"/>
      <c r="L137" s="44"/>
    </row>
    <row r="138" spans="1:12" ht="19.2" x14ac:dyDescent="0.35">
      <c r="A138" s="30" t="s">
        <v>38</v>
      </c>
      <c r="B138" s="11"/>
      <c r="C138" s="12"/>
      <c r="D138" s="8">
        <f t="shared" si="13"/>
        <v>0.9</v>
      </c>
      <c r="E138" s="9" t="str">
        <f t="shared" si="14"/>
        <v/>
      </c>
      <c r="F138" s="10" t="str">
        <f t="shared" si="12"/>
        <v/>
      </c>
      <c r="G138" s="42"/>
      <c r="H138" s="42"/>
      <c r="I138" s="42"/>
      <c r="J138" s="42"/>
      <c r="K138" s="42"/>
      <c r="L138" s="44"/>
    </row>
    <row r="139" spans="1:12" ht="19.2" x14ac:dyDescent="0.35">
      <c r="A139" s="30" t="s">
        <v>39</v>
      </c>
      <c r="B139" s="11"/>
      <c r="C139" s="11"/>
      <c r="D139" s="8">
        <f t="shared" si="13"/>
        <v>0.9</v>
      </c>
      <c r="E139" s="9" t="str">
        <f t="shared" si="14"/>
        <v/>
      </c>
      <c r="F139" s="10" t="str">
        <f t="shared" si="12"/>
        <v/>
      </c>
      <c r="G139" s="42"/>
      <c r="H139" s="42"/>
      <c r="I139" s="42"/>
      <c r="J139" s="42"/>
      <c r="K139" s="42"/>
      <c r="L139" s="44"/>
    </row>
    <row r="140" spans="1:12" ht="19.2" x14ac:dyDescent="0.35">
      <c r="A140" s="30" t="s">
        <v>40</v>
      </c>
      <c r="B140" s="11"/>
      <c r="C140" s="12"/>
      <c r="D140" s="8">
        <f t="shared" si="13"/>
        <v>0.9</v>
      </c>
      <c r="E140" s="9" t="str">
        <f t="shared" si="14"/>
        <v/>
      </c>
      <c r="F140" s="10" t="str">
        <f t="shared" si="12"/>
        <v/>
      </c>
      <c r="G140" s="42"/>
      <c r="H140" s="42"/>
      <c r="I140" s="42"/>
      <c r="J140" s="42"/>
      <c r="K140" s="42"/>
      <c r="L140" s="44"/>
    </row>
    <row r="141" spans="1:12" ht="19.2" x14ac:dyDescent="0.35">
      <c r="A141" s="30" t="s">
        <v>41</v>
      </c>
      <c r="B141" s="11"/>
      <c r="C141" s="12"/>
      <c r="D141" s="8">
        <f t="shared" si="13"/>
        <v>0.9</v>
      </c>
      <c r="E141" s="9" t="str">
        <f t="shared" si="14"/>
        <v/>
      </c>
      <c r="F141" s="10" t="str">
        <f t="shared" si="12"/>
        <v/>
      </c>
      <c r="G141" s="42"/>
      <c r="H141" s="42"/>
      <c r="I141" s="42"/>
      <c r="J141" s="42"/>
      <c r="K141" s="42"/>
      <c r="L141" s="44"/>
    </row>
    <row r="142" spans="1:12" ht="19.2" x14ac:dyDescent="0.35">
      <c r="A142" s="30" t="s">
        <v>42</v>
      </c>
      <c r="B142" s="11"/>
      <c r="C142" s="12"/>
      <c r="D142" s="8">
        <f t="shared" si="13"/>
        <v>0.9</v>
      </c>
      <c r="E142" s="9" t="str">
        <f t="shared" si="14"/>
        <v/>
      </c>
      <c r="F142" s="10" t="str">
        <f t="shared" si="12"/>
        <v/>
      </c>
      <c r="G142" s="42"/>
      <c r="H142" s="42"/>
      <c r="I142" s="42"/>
      <c r="J142" s="42"/>
      <c r="K142" s="42"/>
      <c r="L142" s="44"/>
    </row>
    <row r="143" spans="1:12" ht="19.2" x14ac:dyDescent="0.35">
      <c r="A143" s="30" t="s">
        <v>43</v>
      </c>
      <c r="B143" s="11"/>
      <c r="C143" s="12"/>
      <c r="D143" s="8">
        <f t="shared" si="13"/>
        <v>0.9</v>
      </c>
      <c r="E143" s="9" t="str">
        <f t="shared" si="14"/>
        <v/>
      </c>
      <c r="F143" s="10" t="str">
        <f t="shared" si="12"/>
        <v/>
      </c>
      <c r="G143" s="42"/>
      <c r="H143" s="42"/>
      <c r="I143" s="42"/>
      <c r="J143" s="42"/>
      <c r="K143" s="42"/>
      <c r="L143" s="44"/>
    </row>
    <row r="144" spans="1:12" ht="19.2" x14ac:dyDescent="0.35">
      <c r="A144" s="30" t="s">
        <v>44</v>
      </c>
      <c r="B144" s="11"/>
      <c r="C144" s="12"/>
      <c r="D144" s="8">
        <f t="shared" si="13"/>
        <v>0.9</v>
      </c>
      <c r="E144" s="9" t="str">
        <f t="shared" si="14"/>
        <v/>
      </c>
      <c r="F144" s="10" t="str">
        <f t="shared" si="12"/>
        <v/>
      </c>
      <c r="G144" s="42"/>
      <c r="H144" s="42"/>
      <c r="I144" s="42"/>
      <c r="J144" s="42"/>
      <c r="K144" s="42"/>
      <c r="L144" s="44"/>
    </row>
    <row r="145" spans="1:12" ht="19.2" x14ac:dyDescent="0.35">
      <c r="A145" s="30" t="s">
        <v>45</v>
      </c>
      <c r="B145" s="11"/>
      <c r="C145" s="12"/>
      <c r="D145" s="8">
        <f t="shared" si="13"/>
        <v>0.9</v>
      </c>
      <c r="E145" s="9" t="str">
        <f t="shared" si="14"/>
        <v/>
      </c>
      <c r="F145" s="10" t="str">
        <f t="shared" si="12"/>
        <v/>
      </c>
      <c r="G145" s="42"/>
      <c r="H145" s="42"/>
      <c r="I145" s="42"/>
      <c r="J145" s="42"/>
      <c r="K145" s="42"/>
      <c r="L145" s="44"/>
    </row>
    <row r="146" spans="1:12" ht="19.2" x14ac:dyDescent="0.35">
      <c r="A146" s="30" t="s">
        <v>46</v>
      </c>
      <c r="B146" s="11"/>
      <c r="C146" s="12"/>
      <c r="D146" s="8">
        <f t="shared" si="13"/>
        <v>0.9</v>
      </c>
      <c r="E146" s="9" t="str">
        <f t="shared" si="14"/>
        <v/>
      </c>
      <c r="F146" s="10" t="str">
        <f t="shared" si="12"/>
        <v/>
      </c>
      <c r="G146" s="42"/>
      <c r="H146" s="42"/>
      <c r="I146" s="42"/>
      <c r="J146" s="42"/>
      <c r="K146" s="42"/>
      <c r="L146" s="44"/>
    </row>
    <row r="147" spans="1:12" ht="19.2" x14ac:dyDescent="0.35">
      <c r="A147" s="30" t="s">
        <v>47</v>
      </c>
      <c r="B147" s="11"/>
      <c r="C147" s="12"/>
      <c r="D147" s="8">
        <f t="shared" si="13"/>
        <v>0.9</v>
      </c>
      <c r="E147" s="9" t="str">
        <f t="shared" si="14"/>
        <v/>
      </c>
      <c r="F147" s="10" t="str">
        <f t="shared" si="12"/>
        <v/>
      </c>
      <c r="G147" s="42"/>
      <c r="H147" s="42"/>
      <c r="I147" s="42"/>
      <c r="J147" s="42"/>
      <c r="K147" s="42"/>
      <c r="L147" s="45"/>
    </row>
    <row r="148" spans="1:12" x14ac:dyDescent="0.35">
      <c r="B148" s="13"/>
    </row>
    <row r="149" spans="1:12" ht="16.95" customHeight="1" thickBot="1" x14ac:dyDescent="0.4">
      <c r="A149" s="41" t="s">
        <v>48</v>
      </c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7.399999999999999" thickTop="1" x14ac:dyDescent="0.35">
      <c r="A150" s="32" t="s">
        <v>35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ht="16.8" x14ac:dyDescent="0.35">
      <c r="A151" s="32" t="s">
        <v>37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ht="16.8" x14ac:dyDescent="0.35">
      <c r="A152" s="32" t="s">
        <v>38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ht="16.8" x14ac:dyDescent="0.35">
      <c r="A153" s="32" t="s">
        <v>39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ht="16.8" x14ac:dyDescent="0.35">
      <c r="A154" s="32" t="s">
        <v>40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ht="16.8" x14ac:dyDescent="0.35">
      <c r="A155" s="32" t="s">
        <v>41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ht="16.8" x14ac:dyDescent="0.35">
      <c r="A156" s="32" t="s">
        <v>42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ht="16.8" x14ac:dyDescent="0.35">
      <c r="A157" s="32" t="s">
        <v>43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ht="16.8" x14ac:dyDescent="0.35">
      <c r="A158" s="32" t="s">
        <v>44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ht="16.8" x14ac:dyDescent="0.35">
      <c r="A159" s="32" t="s">
        <v>45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ht="16.8" x14ac:dyDescent="0.35">
      <c r="A160" s="32" t="s">
        <v>46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ht="16.8" x14ac:dyDescent="0.35">
      <c r="A161" s="32" t="s">
        <v>47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x14ac:dyDescent="0.35"/>
    <row r="163" spans="1:12" x14ac:dyDescent="0.35"/>
    <row r="164" spans="1:12" x14ac:dyDescent="0.35"/>
    <row r="165" spans="1:12" x14ac:dyDescent="0.35"/>
    <row r="166" spans="1:12" x14ac:dyDescent="0.35"/>
    <row r="167" spans="1:12" x14ac:dyDescent="0.35"/>
    <row r="168" spans="1:12" x14ac:dyDescent="0.35"/>
    <row r="169" spans="1:12" x14ac:dyDescent="0.35"/>
    <row r="170" spans="1:12" x14ac:dyDescent="0.35"/>
    <row r="171" spans="1:12" x14ac:dyDescent="0.35"/>
    <row r="172" spans="1:12" x14ac:dyDescent="0.35"/>
    <row r="173" spans="1:12" x14ac:dyDescent="0.35"/>
    <row r="174" spans="1:12" x14ac:dyDescent="0.35"/>
    <row r="175" spans="1:12" x14ac:dyDescent="0.35"/>
    <row r="176" spans="1:12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</sheetData>
  <mergeCells count="102">
    <mergeCell ref="B160:L160"/>
    <mergeCell ref="B161:L161"/>
    <mergeCell ref="B155:L155"/>
    <mergeCell ref="B156:L156"/>
    <mergeCell ref="B157:L157"/>
    <mergeCell ref="B158:L158"/>
    <mergeCell ref="B159:L159"/>
    <mergeCell ref="B150:L150"/>
    <mergeCell ref="B151:L151"/>
    <mergeCell ref="B152:L152"/>
    <mergeCell ref="B153:L153"/>
    <mergeCell ref="B154:L154"/>
    <mergeCell ref="B131:L131"/>
    <mergeCell ref="A133:L133"/>
    <mergeCell ref="G135:K147"/>
    <mergeCell ref="L136:L147"/>
    <mergeCell ref="A149:L149"/>
    <mergeCell ref="B126:L126"/>
    <mergeCell ref="B127:L127"/>
    <mergeCell ref="B128:L128"/>
    <mergeCell ref="B129:L129"/>
    <mergeCell ref="B130:L130"/>
    <mergeCell ref="B121:L121"/>
    <mergeCell ref="B122:L122"/>
    <mergeCell ref="B123:L123"/>
    <mergeCell ref="B124:L124"/>
    <mergeCell ref="B125:L125"/>
    <mergeCell ref="A103:L103"/>
    <mergeCell ref="G105:K117"/>
    <mergeCell ref="L106:L117"/>
    <mergeCell ref="A119:L119"/>
    <mergeCell ref="B120:L120"/>
    <mergeCell ref="B99:L99"/>
    <mergeCell ref="B100:L100"/>
    <mergeCell ref="B101:L101"/>
    <mergeCell ref="B10:D10"/>
    <mergeCell ref="B11:D11"/>
    <mergeCell ref="E10:G10"/>
    <mergeCell ref="K10:L10"/>
    <mergeCell ref="E11:G11"/>
    <mergeCell ref="K11:L11"/>
    <mergeCell ref="B93:L93"/>
    <mergeCell ref="B94:L94"/>
    <mergeCell ref="B95:L95"/>
    <mergeCell ref="B96:L96"/>
    <mergeCell ref="B97:L97"/>
    <mergeCell ref="B98:L98"/>
    <mergeCell ref="G75:K87"/>
    <mergeCell ref="L76:L87"/>
    <mergeCell ref="A89:L89"/>
    <mergeCell ref="B90:L90"/>
    <mergeCell ref="B91:L91"/>
    <mergeCell ref="B92:L92"/>
    <mergeCell ref="A73:L73"/>
    <mergeCell ref="B61:L61"/>
    <mergeCell ref="B62:L62"/>
    <mergeCell ref="B63:L63"/>
    <mergeCell ref="B64:L64"/>
    <mergeCell ref="B65:L65"/>
    <mergeCell ref="B66:L66"/>
    <mergeCell ref="B67:L67"/>
    <mergeCell ref="B68:L68"/>
    <mergeCell ref="B69:L69"/>
    <mergeCell ref="B70:L70"/>
    <mergeCell ref="B71:L71"/>
    <mergeCell ref="E6:G6"/>
    <mergeCell ref="B60:L60"/>
    <mergeCell ref="B35:L35"/>
    <mergeCell ref="B36:L36"/>
    <mergeCell ref="B37:L37"/>
    <mergeCell ref="B38:L38"/>
    <mergeCell ref="B39:L39"/>
    <mergeCell ref="B40:L40"/>
    <mergeCell ref="B41:L41"/>
    <mergeCell ref="A43:L43"/>
    <mergeCell ref="G45:K57"/>
    <mergeCell ref="L46:L57"/>
    <mergeCell ref="A59:L59"/>
    <mergeCell ref="K6:L6"/>
    <mergeCell ref="A2:B4"/>
    <mergeCell ref="C2:J4"/>
    <mergeCell ref="K2:L4"/>
    <mergeCell ref="B34:L34"/>
    <mergeCell ref="B9:D9"/>
    <mergeCell ref="E9:G9"/>
    <mergeCell ref="K9:L9"/>
    <mergeCell ref="A13:L13"/>
    <mergeCell ref="G15:K27"/>
    <mergeCell ref="L16:L27"/>
    <mergeCell ref="A29:L29"/>
    <mergeCell ref="B30:L30"/>
    <mergeCell ref="B31:L31"/>
    <mergeCell ref="B32:L32"/>
    <mergeCell ref="B33:L33"/>
    <mergeCell ref="A5:L5"/>
    <mergeCell ref="B7:D7"/>
    <mergeCell ref="E7:G7"/>
    <mergeCell ref="K7:L7"/>
    <mergeCell ref="B8:D8"/>
    <mergeCell ref="E8:G8"/>
    <mergeCell ref="K8:L8"/>
    <mergeCell ref="B6:D6"/>
  </mergeCells>
  <conditionalFormatting sqref="E16:E27">
    <cfRule type="iconSet" priority="2">
      <iconSet>
        <cfvo type="percent" val="0"/>
        <cfvo type="num" val="0.95"/>
        <cfvo type="num" val="0.97499999999999998"/>
      </iconSet>
    </cfRule>
  </conditionalFormatting>
  <conditionalFormatting sqref="E46:E57">
    <cfRule type="iconSet" priority="1">
      <iconSet>
        <cfvo type="percent" val="0"/>
        <cfvo type="num" val="0.95"/>
        <cfvo type="num" val="0.97"/>
      </iconSet>
    </cfRule>
  </conditionalFormatting>
  <conditionalFormatting sqref="F16:F27">
    <cfRule type="iconSet" priority="37">
      <iconSet iconSet="3Symbols" reverse="1">
        <cfvo type="percent" val="0"/>
        <cfvo type="num" val="0"/>
        <cfvo type="num" val="0" gte="0"/>
      </iconSet>
    </cfRule>
  </conditionalFormatting>
  <conditionalFormatting sqref="F46:F57">
    <cfRule type="iconSet" priority="38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num" val="0"/>
        <cfvo type="num" val="0" gte="0"/>
      </iconSet>
    </cfRule>
  </conditionalFormatting>
  <conditionalFormatting sqref="F76:F87">
    <cfRule type="iconSet" priority="41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2">
      <iconSet iconSet="3Arrows">
        <cfvo type="percent" val="0"/>
        <cfvo type="percent" val="33"/>
        <cfvo type="percent" val="67"/>
      </iconSet>
    </cfRule>
    <cfRule type="iconSet" priority="43">
      <iconSet iconSet="3Arrows">
        <cfvo type="percent" val="0"/>
        <cfvo type="num" val="0"/>
        <cfvo type="num" val="0" gte="0"/>
      </iconSet>
    </cfRule>
  </conditionalFormatting>
  <conditionalFormatting sqref="F106:F117">
    <cfRule type="iconSet" priority="2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 iconSet="3Arrows">
        <cfvo type="percent" val="0"/>
        <cfvo type="percent" val="33"/>
        <cfvo type="percent" val="67"/>
      </iconSet>
    </cfRule>
    <cfRule type="iconSet" priority="27">
      <iconSet iconSet="3Arrows">
        <cfvo type="percent" val="0"/>
        <cfvo type="num" val="0"/>
        <cfvo type="num" val="0" gte="0"/>
      </iconSet>
    </cfRule>
  </conditionalFormatting>
  <conditionalFormatting sqref="F136:F147">
    <cfRule type="iconSet" priority="1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16">
      <iconSet iconSet="3Arrows">
        <cfvo type="percent" val="0"/>
        <cfvo type="percent" val="33"/>
        <cfvo type="percent" val="67"/>
      </iconSet>
    </cfRule>
    <cfRule type="iconSet" priority="17">
      <iconSet iconSet="3Arrows">
        <cfvo type="percent" val="0"/>
        <cfvo type="num" val="0"/>
        <cfvo type="num" val="0" gte="0"/>
      </iconSet>
    </cfRule>
  </conditionalFormatting>
  <hyperlinks>
    <hyperlink ref="A7" location="Operaciones!A26" display="Disponibilidad de Máquinas de Perforación" xr:uid="{5CCEE066-D4DE-4B2D-8B00-B5C852E09C70}"/>
    <hyperlink ref="A8" location="Operaciones!A56" display="Cumplimiento del Plan de Mantenimiento" xr:uid="{A5D615F8-8A30-450E-99FA-DD86F95F9975}"/>
    <hyperlink ref="A9" location="Operaciones!A86" display="Avance de perforación" xr:uid="{4E5511B0-FA49-446F-B66C-11C8FA09A079}"/>
    <hyperlink ref="A10" location="Operaciones!A116" display="Recuperación de núcleo" xr:uid="{6047210E-3517-4902-97D3-07C0A72A9351}"/>
    <hyperlink ref="A11" location="Operaciones!A146" display="Atención de quejas" xr:uid="{7D5033E0-50E6-4912-9E6D-D7C5F1DF264F}"/>
    <hyperlink ref="A13:L13" location="Operaciones!A6" display="Operaciones!A6" xr:uid="{276C5306-3D52-49E5-B8B7-FC82E2692079}"/>
    <hyperlink ref="A43:L43" location="Operaciones!A7" display="Operaciones!A7" xr:uid="{0E87118E-C8C9-4055-AB10-6150C1467A34}"/>
    <hyperlink ref="A73:L73" location="Operaciones!A8" display="Operaciones!A8" xr:uid="{0F4117C6-F7FD-4E15-BD73-80CD308DEC36}"/>
    <hyperlink ref="A133:L133" location="Operaciones!A10" display="Operaciones!A10" xr:uid="{633263BD-E7FC-4303-ABBD-EEB41982DB13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6F801-8C67-4104-A9B9-84E291F2D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1c691-db86-43a3-acd6-85250da18a37"/>
    <ds:schemaRef ds:uri="dbfca692-083f-4fec-8f24-2aee9c3d7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2DC17-A431-467E-A8D8-12FD3DBE6649}">
  <ds:schemaRefs>
    <ds:schemaRef ds:uri="http://schemas.microsoft.com/office/2006/metadata/properties"/>
    <ds:schemaRef ds:uri="http://schemas.microsoft.com/office/infopath/2007/PartnerControls"/>
    <ds:schemaRef ds:uri="8431c691-db86-43a3-acd6-85250da18a37"/>
    <ds:schemaRef ds:uri="dbfca692-083f-4fec-8f24-2aee9c3d7bf5"/>
  </ds:schemaRefs>
</ds:datastoreItem>
</file>

<file path=customXml/itemProps3.xml><?xml version="1.0" encoding="utf-8"?>
<ds:datastoreItem xmlns:ds="http://schemas.openxmlformats.org/officeDocument/2006/customXml" ds:itemID="{4AEA8845-62A2-4A40-9B11-3779641D3A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</vt:lpstr>
    </vt:vector>
  </TitlesOfParts>
  <Manager/>
  <Company>FLEXNET DEL ECUADOR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</dc:creator>
  <cp:keywords/>
  <dc:description/>
  <cp:lastModifiedBy>Alejandra Diaz</cp:lastModifiedBy>
  <cp:revision/>
  <dcterms:created xsi:type="dcterms:W3CDTF">2011-01-18T16:19:15Z</dcterms:created>
  <dcterms:modified xsi:type="dcterms:W3CDTF">2024-08-23T17:19:36Z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52700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