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uane Laptop 02\Desktop\Listado de documentos SG 2023\"/>
    </mc:Choice>
  </mc:AlternateContent>
  <xr:revisionPtr revIDLastSave="0" documentId="13_ncr:1_{623F5AB2-3244-47DA-94D2-071C7C7D0B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onograma" sheetId="1" r:id="rId1"/>
    <sheet name="Inducción-reinducción " sheetId="4" r:id="rId2"/>
    <sheet name="Energia peligrosa" sheetId="6" r:id="rId3"/>
    <sheet name="Salud ocupacional" sheetId="7" r:id="rId4"/>
    <sheet name="Normativo" sheetId="8" r:id="rId5"/>
    <sheet name="Especializacion" sheetId="9" r:id="rId6"/>
    <sheet name="Medio ambiente" sheetId="10" r:id="rId7"/>
  </sheets>
  <definedNames>
    <definedName name="_xlnm._FilterDatabase" localSheetId="2" hidden="1">'Energia peligrosa'!$A$41:$O$70</definedName>
    <definedName name="_xlnm._FilterDatabase" localSheetId="5" hidden="1">Especializacion!$A$37:$M$67</definedName>
    <definedName name="_xlnm._FilterDatabase" localSheetId="1" hidden="1">'Inducción-reinducción '!$A$34:$L$71</definedName>
    <definedName name="_xlnm._FilterDatabase" localSheetId="6" hidden="1">'Medio ambiente'!$A$45:$Q$75</definedName>
    <definedName name="_xlnm._FilterDatabase" localSheetId="4" hidden="1">Normativo!$A$45:$Q$75</definedName>
    <definedName name="_xlnm._FilterDatabase" localSheetId="3" hidden="1">'Salud ocupacional'!$A$43:$P$73</definedName>
    <definedName name="Conso_Mes" localSheetId="2">#REF!</definedName>
    <definedName name="Conso_Mes" localSheetId="5">#REF!</definedName>
    <definedName name="Conso_Mes" localSheetId="1">#REF!</definedName>
    <definedName name="Conso_Mes" localSheetId="6">#REF!</definedName>
    <definedName name="Conso_Mes" localSheetId="4">#REF!</definedName>
    <definedName name="Conso_Mes" localSheetId="3">#REF!</definedName>
    <definedName name="Conso_Mes">#REF!</definedName>
    <definedName name="covid2" localSheetId="2">#REF!</definedName>
    <definedName name="covid2" localSheetId="5">#REF!</definedName>
    <definedName name="covid2" localSheetId="1">#REF!</definedName>
    <definedName name="covid2" localSheetId="6">#REF!</definedName>
    <definedName name="covid2" localSheetId="4">#REF!</definedName>
    <definedName name="covid2" localSheetId="3">#REF!</definedName>
    <definedName name="covid2">#REF!</definedName>
    <definedName name="DIFUSION" localSheetId="2">#REF!</definedName>
    <definedName name="DIFUSION" localSheetId="5">#REF!</definedName>
    <definedName name="DIFUSION" localSheetId="1">#REF!</definedName>
    <definedName name="DIFUSION" localSheetId="6">#REF!</definedName>
    <definedName name="DIFUSION" localSheetId="4">#REF!</definedName>
    <definedName name="DIFUSION" localSheetId="3">#REF!</definedName>
    <definedName name="DIFUSION">#REF!</definedName>
    <definedName name="Energía" localSheetId="2">#REF!</definedName>
    <definedName name="Energía" localSheetId="5">#REF!</definedName>
    <definedName name="Energía" localSheetId="1">#REF!</definedName>
    <definedName name="Energía" localSheetId="6">#REF!</definedName>
    <definedName name="Energía" localSheetId="4">#REF!</definedName>
    <definedName name="Energía" localSheetId="3">#REF!</definedName>
    <definedName name="Energía">#REF!</definedName>
    <definedName name="int" localSheetId="2">#REF!</definedName>
    <definedName name="int" localSheetId="5">#REF!</definedName>
    <definedName name="int" localSheetId="1">#REF!</definedName>
    <definedName name="int" localSheetId="6">#REF!</definedName>
    <definedName name="int" localSheetId="4">#REF!</definedName>
    <definedName name="int" localSheetId="3">#REF!</definedName>
    <definedName name="int">#REF!</definedName>
    <definedName name="Medio_ambiente" localSheetId="2">#REF!</definedName>
    <definedName name="Medio_ambiente" localSheetId="5">#REF!</definedName>
    <definedName name="Medio_ambiente" localSheetId="1">#REF!</definedName>
    <definedName name="Medio_ambiente" localSheetId="6">#REF!</definedName>
    <definedName name="Medio_ambiente" localSheetId="4">#REF!</definedName>
    <definedName name="Medio_ambiente" localSheetId="3">#REF!</definedName>
    <definedName name="Medio_ambiente">#REF!</definedName>
    <definedName name="Normativo" localSheetId="2">#REF!</definedName>
    <definedName name="Normativo" localSheetId="5">#REF!</definedName>
    <definedName name="Normativo" localSheetId="1">#REF!</definedName>
    <definedName name="Normativo" localSheetId="6">#REF!</definedName>
    <definedName name="Normativo" localSheetId="4">#REF!</definedName>
    <definedName name="Normativo" localSheetId="3">#REF!</definedName>
    <definedName name="Normativo">#REF!</definedName>
    <definedName name="Reporg" localSheetId="2">#REF!</definedName>
    <definedName name="Reporg" localSheetId="5">#REF!</definedName>
    <definedName name="Reporg" localSheetId="1">#REF!</definedName>
    <definedName name="Reporg" localSheetId="6">#REF!</definedName>
    <definedName name="Reporg" localSheetId="4">#REF!</definedName>
    <definedName name="Reporg" localSheetId="3">#REF!</definedName>
    <definedName name="Reporg">#REF!</definedName>
    <definedName name="ReprogNormat" localSheetId="2">#REF!</definedName>
    <definedName name="ReprogNormat" localSheetId="5">#REF!</definedName>
    <definedName name="ReprogNormat" localSheetId="1">#REF!</definedName>
    <definedName name="ReprogNormat" localSheetId="6">#REF!</definedName>
    <definedName name="ReprogNormat" localSheetId="4">#REF!</definedName>
    <definedName name="ReprogNormat" localSheetId="3">#REF!</definedName>
    <definedName name="ReprogNormat">#REF!</definedName>
    <definedName name="Salud" localSheetId="2">#REF!</definedName>
    <definedName name="Salud" localSheetId="5">#REF!</definedName>
    <definedName name="Salud" localSheetId="1">#REF!</definedName>
    <definedName name="Salud" localSheetId="6">#REF!</definedName>
    <definedName name="Salud" localSheetId="4">#REF!</definedName>
    <definedName name="Salud" localSheetId="3">#REF!</definedName>
    <definedName name="Salud">#REF!</definedName>
    <definedName name="t" localSheetId="2">#REF!</definedName>
    <definedName name="t" localSheetId="5">#REF!</definedName>
    <definedName name="t" localSheetId="1">#REF!</definedName>
    <definedName name="t" localSheetId="6">#REF!</definedName>
    <definedName name="t" localSheetId="4">#REF!</definedName>
    <definedName name="t" localSheetId="3">#REF!</definedName>
    <definedName name="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5" i="8" l="1"/>
  <c r="Q75" i="10" l="1"/>
  <c r="P75" i="10"/>
  <c r="O75" i="10"/>
  <c r="N75" i="10"/>
  <c r="M75" i="10"/>
  <c r="L75" i="10"/>
  <c r="K75" i="10"/>
  <c r="J75" i="10"/>
  <c r="I75" i="10"/>
  <c r="R74" i="10"/>
  <c r="R73" i="10"/>
  <c r="R72" i="10"/>
  <c r="R71" i="10"/>
  <c r="R70" i="10"/>
  <c r="R69" i="10"/>
  <c r="R68" i="10"/>
  <c r="R67" i="10"/>
  <c r="R66" i="10"/>
  <c r="R65" i="10"/>
  <c r="R64" i="10"/>
  <c r="R63" i="10"/>
  <c r="R62" i="10"/>
  <c r="R61" i="10"/>
  <c r="R60" i="10"/>
  <c r="R59" i="10"/>
  <c r="R58" i="10"/>
  <c r="R57" i="10"/>
  <c r="R56" i="10"/>
  <c r="R55" i="10"/>
  <c r="R54" i="10"/>
  <c r="R53" i="10"/>
  <c r="R52" i="10"/>
  <c r="R51" i="10"/>
  <c r="R50" i="10"/>
  <c r="R49" i="10"/>
  <c r="R48" i="10"/>
  <c r="R47" i="10"/>
  <c r="R46" i="10"/>
  <c r="O73" i="7"/>
  <c r="L73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44" i="7"/>
  <c r="P75" i="8"/>
  <c r="O75" i="8"/>
  <c r="R74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46" i="8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38" i="9"/>
  <c r="M67" i="9"/>
  <c r="L67" i="9"/>
  <c r="K67" i="9"/>
  <c r="J67" i="9"/>
  <c r="I67" i="9"/>
  <c r="Q75" i="8"/>
  <c r="M75" i="8"/>
  <c r="L75" i="8"/>
  <c r="K75" i="8"/>
  <c r="J75" i="8"/>
  <c r="I75" i="8"/>
  <c r="P73" i="7"/>
  <c r="N73" i="7"/>
  <c r="M73" i="7"/>
  <c r="K73" i="7"/>
  <c r="J73" i="7"/>
  <c r="I73" i="7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42" i="6"/>
  <c r="O70" i="6"/>
  <c r="N70" i="6"/>
  <c r="M70" i="6"/>
  <c r="K70" i="6"/>
  <c r="J70" i="6"/>
  <c r="L70" i="6"/>
  <c r="I70" i="6"/>
  <c r="E20" i="4"/>
  <c r="P70" i="6" l="1"/>
  <c r="I76" i="10"/>
  <c r="R75" i="10"/>
  <c r="Q73" i="7"/>
  <c r="I68" i="9"/>
  <c r="N67" i="9"/>
  <c r="I76" i="8"/>
  <c r="R75" i="8"/>
  <c r="I74" i="7"/>
  <c r="I71" i="6"/>
  <c r="B10" i="4"/>
  <c r="I72" i="4"/>
  <c r="J72" i="4"/>
  <c r="BD81" i="1"/>
  <c r="BD80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H104" i="1"/>
  <c r="H103" i="1"/>
  <c r="I103" i="1"/>
  <c r="J103" i="1"/>
  <c r="K103" i="1"/>
  <c r="I104" i="1"/>
  <c r="J104" i="1"/>
  <c r="K104" i="1"/>
  <c r="I73" i="4" l="1"/>
  <c r="BD102" i="1"/>
  <c r="BD101" i="1"/>
  <c r="BD100" i="1"/>
  <c r="BD99" i="1"/>
  <c r="BD98" i="1"/>
  <c r="BD97" i="1"/>
  <c r="BD96" i="1"/>
  <c r="BD95" i="1"/>
  <c r="BD94" i="1"/>
  <c r="BD93" i="1"/>
  <c r="BD92" i="1"/>
  <c r="BD91" i="1"/>
  <c r="BD90" i="1"/>
  <c r="BD89" i="1"/>
  <c r="BD88" i="1"/>
  <c r="BD87" i="1"/>
  <c r="BD86" i="1"/>
  <c r="BD85" i="1"/>
  <c r="BD83" i="1"/>
  <c r="BD82" i="1"/>
  <c r="BD79" i="1"/>
  <c r="BD78" i="1"/>
  <c r="BD77" i="1"/>
  <c r="BD76" i="1"/>
  <c r="BD75" i="1"/>
  <c r="BD74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5" i="1"/>
  <c r="BD54" i="1"/>
  <c r="BD53" i="1"/>
  <c r="BD52" i="1"/>
  <c r="BD51" i="1"/>
  <c r="BD50" i="1"/>
  <c r="BD49" i="1"/>
  <c r="BD48" i="1"/>
  <c r="BD47" i="1"/>
  <c r="BD46" i="1"/>
  <c r="BD45" i="1"/>
  <c r="BD44" i="1"/>
  <c r="BD43" i="1"/>
  <c r="BD42" i="1"/>
  <c r="BD40" i="1"/>
  <c r="BD39" i="1"/>
  <c r="BD38" i="1"/>
  <c r="BD37" i="1"/>
  <c r="BD36" i="1"/>
  <c r="BD35" i="1"/>
  <c r="BD34" i="1"/>
  <c r="BD33" i="1"/>
  <c r="BD32" i="1"/>
  <c r="BD31" i="1"/>
  <c r="BD30" i="1"/>
  <c r="BD29" i="1"/>
  <c r="BD28" i="1"/>
  <c r="BD27" i="1"/>
  <c r="BD26" i="1"/>
  <c r="BD25" i="1"/>
  <c r="BD24" i="1"/>
  <c r="BD23" i="1"/>
  <c r="BD21" i="1"/>
  <c r="BD20" i="1"/>
  <c r="BD17" i="1"/>
  <c r="BD16" i="1"/>
  <c r="BD13" i="1"/>
  <c r="BD14" i="1"/>
  <c r="BD12" i="1"/>
  <c r="BD11" i="1"/>
  <c r="BE54" i="1" l="1"/>
  <c r="F109" i="1"/>
  <c r="BE55" i="1"/>
  <c r="G109" i="1"/>
  <c r="F108" i="1"/>
  <c r="BE20" i="1"/>
  <c r="F107" i="1"/>
  <c r="BE71" i="1"/>
  <c r="F110" i="1"/>
  <c r="F111" i="1"/>
  <c r="G108" i="1"/>
  <c r="BE21" i="1"/>
  <c r="G107" i="1"/>
  <c r="BE40" i="1"/>
  <c r="BA103" i="1"/>
  <c r="BB103" i="1"/>
  <c r="BC103" i="1"/>
  <c r="BE72" i="1"/>
  <c r="G110" i="1"/>
  <c r="D110" i="1" s="1"/>
  <c r="BE83" i="1"/>
  <c r="G111" i="1"/>
  <c r="G112" i="1"/>
  <c r="F112" i="1"/>
  <c r="BE101" i="1"/>
  <c r="BE102" i="1"/>
  <c r="BE82" i="1"/>
  <c r="BE39" i="1"/>
  <c r="BD104" i="1"/>
  <c r="BD103" i="1"/>
  <c r="BD10" i="1"/>
  <c r="BD9" i="1"/>
  <c r="D109" i="1" l="1"/>
  <c r="D111" i="1"/>
  <c r="D107" i="1"/>
  <c r="D108" i="1"/>
  <c r="D112" i="1"/>
  <c r="BE14" i="1"/>
  <c r="G106" i="1"/>
  <c r="G113" i="1" s="1"/>
  <c r="BE13" i="1"/>
  <c r="F106" i="1"/>
  <c r="L109" i="1"/>
  <c r="D106" i="1" l="1"/>
  <c r="F113" i="1"/>
  <c r="D113" i="1" s="1"/>
</calcChain>
</file>

<file path=xl/sharedStrings.xml><?xml version="1.0" encoding="utf-8"?>
<sst xmlns="http://schemas.openxmlformats.org/spreadsheetml/2006/main" count="725" uniqueCount="291">
  <si>
    <t>TEMA</t>
  </si>
  <si>
    <t>ESTADO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</si>
  <si>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</si>
  <si>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</si>
  <si>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</si>
  <si>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</si>
  <si>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</si>
  <si>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</si>
  <si>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</si>
  <si>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</si>
  <si>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</si>
  <si>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</si>
  <si>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</si>
  <si>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</si>
  <si>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ACTIVIDADES</t>
  </si>
  <si>
    <t xml:space="preserve">RR.HH / HSE </t>
  </si>
  <si>
    <t>Dar a conocer al personal de la empresa, contratistas, proveedores y visitantes los aspectos sobre la misma facilitando su incorporación a la cultura organizacional. Dar cumplimiento al sistema de gestion.</t>
  </si>
  <si>
    <t xml:space="preserve">N/A </t>
  </si>
  <si>
    <t>P</t>
  </si>
  <si>
    <t>E</t>
  </si>
  <si>
    <t>2. ACTUALIZACIÓN EN NORMATIVIDAD E IMPLEMENTACIÓN DEL PROGRAMA PREVENTIVO 2023 PARA LAS COMISIONES DE SEGURIDAD E HIGIENE.</t>
  </si>
  <si>
    <t>Que el personal conozca las estadísticas de los accidentes de trabajo, del programa anual de Seguridad e Higiene y de la normatividad aplicable en la materia, para que participen activamente en la prevención de riesgos en sus actividades diarias.</t>
  </si>
  <si>
    <t>Personal sede Durango y proyectos activos</t>
  </si>
  <si>
    <t>Reglamento interior de trabajo (SST&amp;A)</t>
  </si>
  <si>
    <t>Que el personal conozca plan de emergencias y las generalidades de la ejecución de simulacros, con la finalidad de saber actuar en caso de presentarse alguna emerencia.</t>
  </si>
  <si>
    <t>Uso y conservación de áreas de trabajo /  Riesgo locativo (NOM-001-STPS 2008) VIDEO INTERNO KLUANE COLOMBIA</t>
  </si>
  <si>
    <t>Locativo</t>
  </si>
  <si>
    <t>Equipo de protección personal,  procedimiento Uso, resguardo y disposición final de EPP MX-PR-12 (NOM-017-STPS-2008)</t>
  </si>
  <si>
    <t xml:space="preserve">NOM-035-STPS-2018, Factores de riesgo psicosocial en el trabajo-identificación, análisis y prevención. </t>
  </si>
  <si>
    <t>Psicosocial</t>
  </si>
  <si>
    <t>Prevención y protección contra incendios (NOM-002-STPS-2010)</t>
  </si>
  <si>
    <t>Fisico e incendios.</t>
  </si>
  <si>
    <t>Electricidad estática / (NOM-022-STPS-2008)</t>
  </si>
  <si>
    <t>Fisicos</t>
  </si>
  <si>
    <t>Seguridad eléctrica / (NOM-029-STPS-2005)</t>
  </si>
  <si>
    <t>Sistema para la identificación y comunicación de peligros y riesgos SQP (NOM-018-STPS-2015)</t>
  </si>
  <si>
    <t>Colores y señales de seguridad e higiene e identificación de riesgos por fluidos conducidos por tuberías /  (NOM-026-STPS-2008)</t>
  </si>
  <si>
    <t xml:space="preserve">Que el personal conozca los requisitos de las señalizaciones para la identificacióm de riesgos por fluidos conducidos por tuberías </t>
  </si>
  <si>
    <t>Fisico y quimico</t>
  </si>
  <si>
    <t>NOM-010-STPS-2014 Agentes químicos contaminantes del ambiente laboral.</t>
  </si>
  <si>
    <t>Establecer los procesos y las medidas para prevenir riesgos a la salud del personal ocupacionalmente expuesto a agentes químicos contaminantes del medio ambiente laboral y la metodología para realizar el reconocimiento, la evaluación y control.</t>
  </si>
  <si>
    <t>Curso básico de primeros auxilios</t>
  </si>
  <si>
    <t>Que el personal cuente con los conocimientos y habilidades básicas para brindar atención en caso de emergencias</t>
  </si>
  <si>
    <t>Ruido/ NOM 11 STPS 2001</t>
  </si>
  <si>
    <t>Fisico, electrico, incendios e iluminacion.</t>
  </si>
  <si>
    <t>Temperaturas extremas y abatidas, condiciones termicas / NOM-015-STPS-2001</t>
  </si>
  <si>
    <t>Partículas nocivas en el ambiente de trabajo/NOM-010-STPS 2014.</t>
  </si>
  <si>
    <t>Personal sede Durango</t>
  </si>
  <si>
    <t xml:space="preserve">7. “CURSO MEDIO AMBIENTE” </t>
  </si>
  <si>
    <t xml:space="preserve">Que el personal conozca los conceptos basicos del sistema ambiental </t>
  </si>
  <si>
    <t>Manejo de residuos peligrosos</t>
  </si>
  <si>
    <t>Que el personal conozca el correcto manejo de los residuos peligrosos</t>
  </si>
  <si>
    <t xml:space="preserve">Que el personal conozca las especies enlistadas en la NOM-059-SEMARNAT-2010 </t>
  </si>
  <si>
    <t>ACTIVIDADES PROGRAMADA POR MES</t>
  </si>
  <si>
    <t xml:space="preserve">TOTAL </t>
  </si>
  <si>
    <t>ACTIVIDADES REALIZADAS POR MES</t>
  </si>
  <si>
    <t>N° DE ACTIVIDADES PROGRAMADAS</t>
  </si>
  <si>
    <t>N° DE ACTIVIDADES REALIZADAS</t>
  </si>
  <si>
    <t xml:space="preserve">7.“CURSO MEDIO AMBIENTE” </t>
  </si>
  <si>
    <t>NOMBRE</t>
  </si>
  <si>
    <t>CARGO</t>
  </si>
  <si>
    <t>KLUANE SERVICES  S.A. DE C.V.</t>
  </si>
  <si>
    <t>ELABORÓ</t>
  </si>
  <si>
    <t>CAROLINA NÚÑEZ CASAS</t>
  </si>
  <si>
    <t>COORDINADOR RRHH</t>
  </si>
  <si>
    <t>APROBÓ</t>
  </si>
  <si>
    <t>VICTORIA GARCIA VILLALOBOS</t>
  </si>
  <si>
    <t>GERENTE GENERAL</t>
  </si>
  <si>
    <t>REPROGRAMADO</t>
  </si>
  <si>
    <t>RIESGO ASOCIADO AL TEMA</t>
  </si>
  <si>
    <t>RESPONSABLE</t>
  </si>
  <si>
    <t>MODALIDAD</t>
  </si>
  <si>
    <t xml:space="preserve">Inducción </t>
  </si>
  <si>
    <t>Inducción a contratistas y proveedores</t>
  </si>
  <si>
    <t xml:space="preserve">Responsable de proveedores y cuentas por pagar / Responsable de compras </t>
  </si>
  <si>
    <t>Dar a conocer a representantes de contratistas y proveedores los aspectos aplicables sobre las políticas y normas de la empres, para favorecer su incorporación a la cultura organizacional. Dar cumplimiento al sistema de gestion.</t>
  </si>
  <si>
    <t>Capacitación presencial</t>
  </si>
  <si>
    <t xml:space="preserve">Capacitación presencial / virtual </t>
  </si>
  <si>
    <t xml:space="preserve">Contratistas y proveedores en sede central </t>
  </si>
  <si>
    <t>HSE</t>
  </si>
  <si>
    <t>Programa de formación integral para la comisión mixta de seguridad e higiene</t>
  </si>
  <si>
    <t xml:space="preserve">Integrantes de la CSH </t>
  </si>
  <si>
    <t>Emergencias, protección civil, simulacros/ protocolo de evacuación.</t>
  </si>
  <si>
    <t>Que el personal conozca las generalidades del reglamento interior de trabajo y en materia de SST&amp;A para el desempeño de funciones con apego a este</t>
  </si>
  <si>
    <t xml:space="preserve">RR.HH </t>
  </si>
  <si>
    <t xml:space="preserve"> HSE </t>
  </si>
  <si>
    <t xml:space="preserve">Concientizar al personal sobre la importancia de la conservación de las áreas de trabajo para la prevención de riesgos locativos por medio de la implementación de controles. </t>
  </si>
  <si>
    <t>Reforzar la importancia del uso adecuado de equipo de protección personal para las actividades desempeñadas, así como de su cuidado y mantenimiento</t>
  </si>
  <si>
    <t>Fisico, mecánico, locativo</t>
  </si>
  <si>
    <t xml:space="preserve">RR.HH  </t>
  </si>
  <si>
    <t>Que el personal conozca los factores de riesgo psicosocial y su impacto, así como los controles establecidos por la organización para la prevención y atención</t>
  </si>
  <si>
    <t xml:space="preserve">Proporcionar al personal  herramientas para la identificación de riesgos viales - vehículares y sus controles para la prevención de incidentes </t>
  </si>
  <si>
    <t>Mecanico, locativo, vial, fisico, biologico y naturales</t>
  </si>
  <si>
    <t>Proporcionar al personal medidas de control para la preveción  y protección contra incendios en las áreas de trabajo</t>
  </si>
  <si>
    <t>Que el personal conozca los peligros y riesgos de las sustancias químicas peligrosas, así como las medidas preventivas en su manejo y atención de emergencias.</t>
  </si>
  <si>
    <t>Fisicos
Electrico</t>
  </si>
  <si>
    <t xml:space="preserve">Fisicos 
Químico </t>
  </si>
  <si>
    <t xml:space="preserve">Área médica / RR.HH </t>
  </si>
  <si>
    <t>Fisico, mecanico, locativo, vial, ergonómico, crítico, biológico</t>
  </si>
  <si>
    <t>Área médica / RR.HH  / HSE</t>
  </si>
  <si>
    <t>Vibraciones, condiciones de seguridad e higiene en los centros de trabajo / NOM-024-STPS-2001</t>
  </si>
  <si>
    <t>Que el personal conozca las condiciones minimas de seguridad e higiene en los centros de trabajo donde se generen vibraciones, que por sus caracteristicas, tiempo de expocision, sean capaces de alterar la salud de los trabajadores.</t>
  </si>
  <si>
    <t>1. INDUCCIÓN KLUANE</t>
  </si>
  <si>
    <t xml:space="preserve">Reinducción </t>
  </si>
  <si>
    <t>Todo el personal de nuevo ingreso o reingreso de sede central y proyectos activos</t>
  </si>
  <si>
    <t>OBJETIVO</t>
  </si>
  <si>
    <t xml:space="preserve">DIRIGIDO A </t>
  </si>
  <si>
    <t>Físico, químico, biológico, mecánico, eléctrico,ergonómico, psicosocial, locativo, naturales, salud pública, críticos</t>
  </si>
  <si>
    <t>Informar a todo el personal sobre los riesgos a la salud que pueden presentarse al exponerse a  poca o excesiva iluminación en las diferentes áreas de trabajo, así como los controles establecidos para la prevención</t>
  </si>
  <si>
    <t>Informar a todo el personal sobre los riesgos a la salud que pueden presentarse al exponerse a partículas nocivas en el ambiente en las áreas de trabajo en las que se genere éste factor</t>
  </si>
  <si>
    <t>Condiciones de iluminación en los centros de trabajo/ NOM 025 STPS 2008</t>
  </si>
  <si>
    <t>Que el personal conozca las condiciones de seguridad para la realización de actividades de mantenimiento en instalaciones electricas en los centros de trabajo.</t>
  </si>
  <si>
    <t xml:space="preserve">Concientizar al personal sobre  las condiciones de seguridad en los centros de trabajo para prevenir los riesgos por electricidad estatica. </t>
  </si>
  <si>
    <t>Que el personal conozca las condiciones de seguridad e higiene  para prevenir riesgos de trabajo durante las actividades de soldadura y corte.</t>
  </si>
  <si>
    <t>Fisicos
Electricos
Químicos</t>
  </si>
  <si>
    <t>Personal del área de mantenimiento y soldadura</t>
  </si>
  <si>
    <t>Condiciones de seguridad e higiene en actividades de soldadura y corte (NOM-027-STPS-2008)</t>
  </si>
  <si>
    <t xml:space="preserve">Informar a todo el personal sobre los riesgos a la salud que pueden presentarse por la exposición a  ruido en las diferentes áreas de trabajo, las medidas de prevención y protección a seguir .
</t>
  </si>
  <si>
    <t>Dar a conocer al personal las condiciones de seguridad e higiene, acerca de los niveles y tiempos maximos permisibles de exposición a condiciones termicas que por sus caracteristicas sean capaces de alterar la salud de los trabajadores.</t>
  </si>
  <si>
    <t xml:space="preserve">Informar a todo el personal sobre los riesgos a la salud que pueden presentarse al exponerse al manejo incorrecto de cargas, malas posiciones corporales y riesgos ergonómicos en las diferentes áreas de trabajo. Así como los controles para su prevención 
</t>
  </si>
  <si>
    <t>Fisico
Ergonomico</t>
  </si>
  <si>
    <t>Protección respiratoria</t>
  </si>
  <si>
    <t xml:space="preserve">Que el personal conozca las medidas de protección y prevención ante exposición de sustancias químicas o partículas en los centrosl  de trabajo </t>
  </si>
  <si>
    <t>Manejo de serpiente de cascabel / Mordedura y picadura de animales ponzoñosos</t>
  </si>
  <si>
    <t xml:space="preserve">Compartir los lineamientos al personal del manejo seguro de la serpiente de cascabel y qué hacer en caso de picaduras o mordeduras de animales </t>
  </si>
  <si>
    <t>Biológico</t>
  </si>
  <si>
    <t>Riesgos de fatalidad</t>
  </si>
  <si>
    <t xml:space="preserve">Concientizar al personal respecto a los riesgos de fatalidad dentro de las actividades de la organización y sus controles para prevenirlos </t>
  </si>
  <si>
    <t xml:space="preserve">Mecánico, vial, eléctrico, hidráulico, locativo, </t>
  </si>
  <si>
    <t>Escala de faltas y sanciones en HSE</t>
  </si>
  <si>
    <t>Concientizar al personal sobre las implicaciones del incumplimiento de los estándares en SST&amp;A</t>
  </si>
  <si>
    <t>Análisis causa raíz (ACR)</t>
  </si>
  <si>
    <t xml:space="preserve">Contar con Integrantes de la Comisión de seguridad e higiene capacitados para que contribuyan en los procesos de investigación de incidentes y cuasi incidentes con potencial </t>
  </si>
  <si>
    <t>Contar con Integrantes de la Comisión de seguridad e higiene capacitados para que contribuyan en la implementación del sistema integral de gestión, en la evaluación y control de riesgos en las diferentes áreas del centro de trabajo. Dar cumplimiento a la   NOM-O19-STPS-2011</t>
  </si>
  <si>
    <t>Dispositivos de seguridad</t>
  </si>
  <si>
    <t>Fortalecer el conocimiento del personal sobre los dispositivos de seguridad en los equipos de perforación, verificación y mantenimiento de los mismos</t>
  </si>
  <si>
    <t>Mecánico, locativo, físico</t>
  </si>
  <si>
    <t>Área médica</t>
  </si>
  <si>
    <t>Fortalecer el conocimiento del personal respecto a la higiene en la preparación y conservación de los alimentos, así como de la limpieza adecuada del área de cocina y comedor en los centros de trabajo</t>
  </si>
  <si>
    <t xml:space="preserve">Físico, químico,biológico, mecánico, salud </t>
  </si>
  <si>
    <t xml:space="preserve">Personal de campamentos en donde se preparen alimentos </t>
  </si>
  <si>
    <t>Higiene de los alimentos, áreas cocina y comedor</t>
  </si>
  <si>
    <t>Manejo manual de materiales/NOM-006-STPS-2014</t>
  </si>
  <si>
    <t>Que el personal conozca las medidas para evitar riesgos por las actividades de manejo y almacenamiento de materiales, mediante el uso de maquinaria o de manera manual.</t>
  </si>
  <si>
    <t>Locativo
Ergonómico</t>
  </si>
  <si>
    <t xml:space="preserve">3.  “CURSO INTEGRAL DE CUMPLIMIENTO NORMATIVO DE SEGURIDAD E HIGIENE 2023”   </t>
  </si>
  <si>
    <t xml:space="preserve">Sistemas de protección y dispositivos de seguridad en la maquinaria y equipo (NOM-004-STPS-1999) </t>
  </si>
  <si>
    <t>Que el personal conozca los procedimientos y controles para la prevención de riesgos en el uso de maquinaria, equipo y herramientas.</t>
  </si>
  <si>
    <t>Mecanico
Eléctrico</t>
  </si>
  <si>
    <t xml:space="preserve">Ergonomía / NOM-036-1-2018 Procedimiento para el adecuado manejo de cargas </t>
  </si>
  <si>
    <t xml:space="preserve"> Sistema de gestión ambiental (Ecologia Basica)</t>
  </si>
  <si>
    <t>HSE / Operaciones</t>
  </si>
  <si>
    <t xml:space="preserve">HSE / Almacén </t>
  </si>
  <si>
    <t xml:space="preserve">HSE </t>
  </si>
  <si>
    <t>HSE /  Mantenimiento</t>
  </si>
  <si>
    <t xml:space="preserve">Manejo de residuos solidos urbanos </t>
  </si>
  <si>
    <t xml:space="preserve">Que el personal conozca el correcto manejo de los residuos solidos urbanos </t>
  </si>
  <si>
    <t xml:space="preserve">Tormenta eléctrica </t>
  </si>
  <si>
    <t xml:space="preserve">Compartir los lineamientos al personal en caso de tormenta eléctrica </t>
  </si>
  <si>
    <t>Naturales</t>
  </si>
  <si>
    <t xml:space="preserve">Uso eficiente de energía </t>
  </si>
  <si>
    <t>Eléctrico</t>
  </si>
  <si>
    <t xml:space="preserve">Manejo de lodos
 </t>
  </si>
  <si>
    <t>Uso eficiente de agua</t>
  </si>
  <si>
    <t xml:space="preserve">concientizar al personal sobre los lineamientos para el uso eficiente de energía  </t>
  </si>
  <si>
    <t xml:space="preserve">concientizar al personal sobre los lineamientos para el correcto manejo de lodos </t>
  </si>
  <si>
    <t>concientizar al personal sobre los lineamientos para el uso eficiente del agua</t>
  </si>
  <si>
    <t xml:space="preserve">Medio ambiente / HSE </t>
  </si>
  <si>
    <t xml:space="preserve">4. “CURSO INTEGRAL DE ENERGÍA PELIGROSA Y CONTROL DE EMERGENCIAS 2023” </t>
  </si>
  <si>
    <t xml:space="preserve">5.“CURSO INTEGRAL DE SALUD OCUPACIONAL Y PRIMEROS AUXILIOS 2023”     </t>
  </si>
  <si>
    <t xml:space="preserve">6.“CURSO DE AREA DE ESPECIALIZACION 2023” </t>
  </si>
  <si>
    <t xml:space="preserve">4. “CURSO INTEGRAL DE ENERGÍA PELIGROSA Y CONTROL DE EMERGENCIAS 2023”     </t>
  </si>
  <si>
    <t xml:space="preserve">5.“CURSO INTEGRAL DE SALUD OCUPACIONAL Y PRIMEROS AUXILIOS 2023”  </t>
  </si>
  <si>
    <t xml:space="preserve">6.“CURSO DE AREA DE ESPECIALIZACION 2023” ” </t>
  </si>
  <si>
    <t>CUMPLIMIENTO ACTIVIDADES    
AÑO 2023</t>
  </si>
  <si>
    <t>MX-RH-F-19
REV-2
ENE 2023</t>
  </si>
  <si>
    <t xml:space="preserve">TOTAL CAPACITACIÓN </t>
  </si>
  <si>
    <t>PROGRAMA</t>
  </si>
  <si>
    <t>PROGRAMADO</t>
  </si>
  <si>
    <t>EJECUTADO</t>
  </si>
  <si>
    <t xml:space="preserve">1. INDUCCIÓN - REINDUCCIÓN  KLUANE </t>
  </si>
  <si>
    <t xml:space="preserve">OBSERVACIONES </t>
  </si>
  <si>
    <t>PORCENTAJE DE CUMPLIMIENTO</t>
  </si>
  <si>
    <t>ESCALA DE COLORES</t>
  </si>
  <si>
    <t>HSE /  Mantenimiento / soldadura</t>
  </si>
  <si>
    <t>Área médica /  HSE</t>
  </si>
  <si>
    <t>Área médica / HSE</t>
  </si>
  <si>
    <t>HSE / operaciones</t>
  </si>
  <si>
    <t>Operaciones / HSE</t>
  </si>
  <si>
    <t>Mantenimiento vehicular /  HSE</t>
  </si>
  <si>
    <t>Estadísticas de accidentes 2022/ MX-F-11 objetivos y metas 2023</t>
  </si>
  <si>
    <t xml:space="preserve">ALMACÉN / HSE </t>
  </si>
  <si>
    <t>Riesgo hidráulico</t>
  </si>
  <si>
    <t>Operaciones / Mantenimiento</t>
  </si>
  <si>
    <t>Fortalecer el conocimiento del personal sobre el riesgo hidráulico y sus medidas de control</t>
  </si>
  <si>
    <t>Mecánico, hidráulico</t>
  </si>
  <si>
    <t>Personal operativo de  sede Durango y proyectos activos</t>
  </si>
  <si>
    <t xml:space="preserve">  Seguridad vial, manual de conductor seguro
video Interno ¨Conduce hacia los seres que amas¨</t>
  </si>
  <si>
    <t>Vial, mecánico</t>
  </si>
  <si>
    <t xml:space="preserve">Medio ambiente / HSE / área médica </t>
  </si>
  <si>
    <t>Biológico, químico, locativo</t>
  </si>
  <si>
    <t>Biológico,  locativo</t>
  </si>
  <si>
    <t>Espec ies en peligro de extinción
NOM-059-SEMARNAT-2010</t>
  </si>
  <si>
    <t xml:space="preserve">PORCENTAJE TOTAL DE CUMPLIMIENTO DEL PROGRAMA: </t>
  </si>
  <si>
    <t xml:space="preserve">% CUMPLIMIENTO POR TEMA REPROGRAMADO </t>
  </si>
  <si>
    <t xml:space="preserve">CALIFICACIÓN </t>
  </si>
  <si>
    <t>FECHA REPROGRAMACION</t>
  </si>
  <si>
    <t xml:space="preserve">CONTROL DE CAPACITACIÓN </t>
  </si>
  <si>
    <t xml:space="preserve">FECHA DE CURSO </t>
  </si>
  <si>
    <t>INGRESO</t>
  </si>
  <si>
    <t>No EMPLEADO</t>
  </si>
  <si>
    <t>CALIFICACION MINIMA APROBATORIA 70</t>
  </si>
  <si>
    <t>FECHA DE PROGRAMACIÓN 2023</t>
  </si>
  <si>
    <t>REINDUCCION</t>
  </si>
  <si>
    <t>INDUCCION</t>
  </si>
  <si>
    <t xml:space="preserve">TEMA </t>
  </si>
  <si>
    <t>CURSO DE INDUCCIÓN - REINDUCCIÓN</t>
  </si>
  <si>
    <t xml:space="preserve">
</t>
  </si>
  <si>
    <t>1
SEGURIDAD ELECTRICA</t>
  </si>
  <si>
    <t xml:space="preserve">
</t>
  </si>
  <si>
    <t>FECHA DE ACTUALIZACIÓN:</t>
  </si>
  <si>
    <t>Numero  de tema</t>
  </si>
  <si>
    <t>programado</t>
  </si>
  <si>
    <t>ejecutado</t>
  </si>
  <si>
    <t>N° DE TEMA</t>
  </si>
  <si>
    <t>ESTATUS</t>
  </si>
  <si>
    <t>Activo</t>
  </si>
  <si>
    <t>Baja</t>
  </si>
  <si>
    <t>2
INCENDIOS</t>
  </si>
  <si>
    <t>3
ELECTRICIDAD 
ESTATICA</t>
  </si>
  <si>
    <t>4
SOLDADURA Y CORTE</t>
  </si>
  <si>
    <t>5
SQP</t>
  </si>
  <si>
    <t>6
NOM 026</t>
  </si>
  <si>
    <t>7
AGENTES CONTAM</t>
  </si>
  <si>
    <t>CALIFICACIÓN MINIMA APROBATORIA 70</t>
  </si>
  <si>
    <t xml:space="preserve">    CURSO INTEGRAL DE ENERGÍAS PELIGROSAS Y CONTROL DE EMERGENCIAS 2023</t>
  </si>
  <si>
    <t>Induccion y marco normativo para la CSH
NOM-019-STPS-2011</t>
  </si>
  <si>
    <t>Poercentaje individual de cumplimiento</t>
  </si>
  <si>
    <t xml:space="preserve">  </t>
  </si>
  <si>
    <t xml:space="preserve">    CURSO INTEGRAL DE SALUD OCUPACIONAL Y PRIMEROS AUXILIOS 2023</t>
  </si>
  <si>
    <t>1
PRIMEROS AUXILIOS</t>
  </si>
  <si>
    <t>2
RUIDO /NOM 011</t>
  </si>
  <si>
    <t xml:space="preserve">3
NOM 024 VIBRACIONES </t>
  </si>
  <si>
    <t>4
NOM 025 ILUMINACION</t>
  </si>
  <si>
    <t>5
NOM 015 TEPERATURAS</t>
  </si>
  <si>
    <t>6
NOM 010 PARTICULAS N</t>
  </si>
  <si>
    <t>7
PROTECCION RESPIRATORIA</t>
  </si>
  <si>
    <t>8
NOM 036
ERGONOMIA</t>
  </si>
  <si>
    <t>CURSO INTEGRAL DE CUMPLIMIENTO NORMATIVO DE SEGURIDAD E HIGIENE 2023</t>
  </si>
  <si>
    <t>Uso y conservación de áreas de trabajo /  Riesgo locativo (NOM-001-STPS 2008)/ video interno Kluane Colombia</t>
  </si>
  <si>
    <t xml:space="preserve">NOM-035-STPS-2018: Factores de riesgo psicosocial en el trabajo-identificación, análisis y prevención. </t>
  </si>
  <si>
    <t>Seguridad vial, manual de conductor seguro /video Interno ¨Conduce hacia los seres que amas¨</t>
  </si>
  <si>
    <t>2
REGLAMENTO INTERIOR</t>
  </si>
  <si>
    <t>3
EMERGENCIAS/ SIMULACROS</t>
  </si>
  <si>
    <t>4
NOM 004 DISPOSITIVOS</t>
  </si>
  <si>
    <t>5
NOM 001  RIESGO LOCATIVO</t>
  </si>
  <si>
    <t>1
ESTADISTICAS ACCIDENTES /OBJETIVOS</t>
  </si>
  <si>
    <t>6
NOM 006 MANEJO MATERIALES</t>
  </si>
  <si>
    <t>7
NOM 017/ EPP</t>
  </si>
  <si>
    <t>8
NOM 035 RIESGO PSICOS</t>
  </si>
  <si>
    <t>9
SEGURIDAD VIAL</t>
  </si>
  <si>
    <t>Prevención y protección contra incendios / NOM-002-STPS-2010</t>
  </si>
  <si>
    <t>Seguridad eléctrica / NOM-029-STPS-2011</t>
  </si>
  <si>
    <t>Electricidad estática / NOM 022-STPS-2008</t>
  </si>
  <si>
    <t>Condiciones de seguridad e higiene en actividades de soldadura y corte / NOM-027-STPS-2008</t>
  </si>
  <si>
    <t>Sisntema para la identificación y comunicación de peligros y riesgos SQP/ NOM-018-STPS-2015</t>
  </si>
  <si>
    <t>Colores y señales de seguridad e higiene e identificación de riesgos por fluídos conducidos por tuberías / NOM-026-STPS-2008</t>
  </si>
  <si>
    <t>Agentes químicos contaminantes del ambiente laboral / NOM-010-STPS-2015</t>
  </si>
  <si>
    <t xml:space="preserve">   CURSO DE AREA DE ESPECIALIZACION 2023</t>
  </si>
  <si>
    <t>1
RIESGOS FATALIDAD</t>
  </si>
  <si>
    <t>2
ESCALA FALTAS</t>
  </si>
  <si>
    <t>3
DISPOSITIVOS SEGURIDAD</t>
  </si>
  <si>
    <t>4
RIESGO HIDRAULICO</t>
  </si>
  <si>
    <t>5
HIGIENE ALIMENTOS</t>
  </si>
  <si>
    <t xml:space="preserve"> Sistema de gestión ambiental (ecología básica)</t>
  </si>
  <si>
    <t>1
SISTEMA GESTION AMBIENTAL</t>
  </si>
  <si>
    <t>2
MANEJO RESIDUOS PELIGROSOS</t>
  </si>
  <si>
    <t>3
MANEJO RESIDUOS SOLIDOS</t>
  </si>
  <si>
    <t>4
MANEJO SERPIENTE</t>
  </si>
  <si>
    <t>5
TORMENTA ELÉCTRICA</t>
  </si>
  <si>
    <t>Especies en peligro de extinción  NOM-059-SEMARNAT-2010</t>
  </si>
  <si>
    <t>6
NOM 059 ESPECIES EN PELIGRO</t>
  </si>
  <si>
    <t>8
MANEJO LODOS</t>
  </si>
  <si>
    <t>9
USO DE AGUA</t>
  </si>
  <si>
    <t>7
USO DE ENERGÍA</t>
  </si>
  <si>
    <t>CURSO MEDIO AMBIENTE  2023</t>
  </si>
  <si>
    <t xml:space="preserve">CONSOLIDADO DE CAPACITACIÓN </t>
  </si>
  <si>
    <t>CONSOLIDADO DE CAPACITACIÓN</t>
  </si>
  <si>
    <t>CENTRO DE TRABAJO:</t>
  </si>
  <si>
    <t xml:space="preserve">CENTRO DE TRABAJO: </t>
  </si>
  <si>
    <t xml:space="preserve">CENTRO DE TRABAJO: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</si>
</sst>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0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  <font>
      <b/>
      <sz val="8"/>
      <name val="Arial"/>
      <family val="2"/>
    </font>
    <font>
      <sz val="8"/>
      <color rgb="FF00B0F0"/>
      <name val="Arial"/>
      <family val="2"/>
    </font>
    <font>
      <b/>
      <sz val="36"/>
      <name val="Arial"/>
      <family val="2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Arial"/>
      <family val="2"/>
    </font>
    <font>
      <b/>
      <sz val="14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6"/>
      <color theme="1"/>
      <name val="Arial"/>
      <family val="2"/>
    </font>
    <font>
      <sz val="12"/>
      <name val="Arial"/>
      <family val="2"/>
    </font>
    <font>
      <sz val="12"/>
      <name val="Bernard MT Condensed"/>
      <family val="1"/>
    </font>
    <font>
      <b/>
      <sz val="1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1"/>
      </patternFill>
    </fill>
    <fill>
      <patternFill patternType="solid">
        <fgColor theme="2"/>
        <bgColor indexed="21"/>
      </patternFill>
    </fill>
    <fill>
      <patternFill patternType="solid">
        <fgColor theme="2"/>
        <bgColor indexed="63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21"/>
      </patternFill>
    </fill>
    <fill>
      <patternFill patternType="solid">
        <fgColor theme="2"/>
      </patternFill>
    </fill>
    <fill>
      <patternFill patternType="solid">
        <fgColor theme="5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21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63"/>
      </patternFill>
    </fill>
    <fill>
      <patternFill patternType="solid">
        <fgColor theme="8"/>
        <bgColor indexed="26"/>
      </patternFill>
    </fill>
    <fill>
      <patternFill patternType="solid">
        <fgColor rgb="FFFF0000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0.59999389629810485"/>
        <bgColor indexed="64"/>
      </patternFill>
    </fill>
  </fills>
  <borders count="1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rgb="FF3F3F3F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0" fillId="12" borderId="52" applyNumberForma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" fillId="0" borderId="0"/>
  </cellStyleXfs>
  <cellXfs count="673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" fontId="4" fillId="4" borderId="18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" fontId="4" fillId="4" borderId="2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" fontId="4" fillId="4" borderId="24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1" fontId="4" fillId="4" borderId="14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 applyBorder="1" applyAlignment="1">
      <alignment horizontal="center"/>
    </xf>
    <xf numFmtId="3" fontId="0" fillId="0" borderId="0" xfId="0" applyNumberFormat="1"/>
    <xf numFmtId="0" fontId="4" fillId="0" borderId="0" xfId="0" applyFont="1"/>
    <xf numFmtId="0" fontId="6" fillId="0" borderId="0" xfId="0" applyFont="1"/>
    <xf numFmtId="0" fontId="6" fillId="3" borderId="0" xfId="0" applyFont="1" applyFill="1"/>
    <xf numFmtId="1" fontId="6" fillId="3" borderId="0" xfId="0" applyNumberFormat="1" applyFont="1" applyFill="1"/>
    <xf numFmtId="1" fontId="14" fillId="7" borderId="15" xfId="0" applyNumberFormat="1" applyFont="1" applyFill="1" applyBorder="1" applyAlignment="1">
      <alignment horizontal="center" vertical="center"/>
    </xf>
    <xf numFmtId="1" fontId="14" fillId="7" borderId="16" xfId="0" applyNumberFormat="1" applyFont="1" applyFill="1" applyBorder="1" applyAlignment="1">
      <alignment horizontal="center" vertical="center"/>
    </xf>
    <xf numFmtId="1" fontId="14" fillId="7" borderId="17" xfId="0" applyNumberFormat="1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14" fillId="7" borderId="17" xfId="0" applyFont="1" applyFill="1" applyBorder="1" applyAlignment="1">
      <alignment horizontal="center" vertical="center"/>
    </xf>
    <xf numFmtId="1" fontId="4" fillId="9" borderId="18" xfId="0" applyNumberFormat="1" applyFont="1" applyFill="1" applyBorder="1" applyAlignment="1">
      <alignment horizontal="center" vertical="center" wrapText="1"/>
    </xf>
    <xf numFmtId="1" fontId="16" fillId="3" borderId="20" xfId="0" applyNumberFormat="1" applyFont="1" applyFill="1" applyBorder="1" applyAlignment="1">
      <alignment horizontal="center" vertical="center"/>
    </xf>
    <xf numFmtId="1" fontId="16" fillId="3" borderId="21" xfId="0" applyNumberFormat="1" applyFont="1" applyFill="1" applyBorder="1" applyAlignment="1">
      <alignment horizontal="center" vertical="center"/>
    </xf>
    <xf numFmtId="1" fontId="16" fillId="3" borderId="22" xfId="0" applyNumberFormat="1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1" fontId="16" fillId="3" borderId="25" xfId="0" applyNumberFormat="1" applyFont="1" applyFill="1" applyBorder="1" applyAlignment="1">
      <alignment horizontal="center" vertical="center" wrapText="1"/>
    </xf>
    <xf numFmtId="1" fontId="16" fillId="3" borderId="26" xfId="0" applyNumberFormat="1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0" borderId="27" xfId="0" applyFont="1" applyBorder="1"/>
    <xf numFmtId="0" fontId="16" fillId="0" borderId="27" xfId="0" applyFont="1" applyBorder="1" applyAlignment="1">
      <alignment horizontal="center" vertical="center" wrapText="1"/>
    </xf>
    <xf numFmtId="1" fontId="16" fillId="0" borderId="28" xfId="0" applyNumberFormat="1" applyFont="1" applyBorder="1" applyAlignment="1">
      <alignment horizontal="center" vertical="center" wrapText="1"/>
    </xf>
    <xf numFmtId="1" fontId="4" fillId="9" borderId="24" xfId="0" applyNumberFormat="1" applyFont="1" applyFill="1" applyBorder="1" applyAlignment="1">
      <alignment horizontal="center" vertical="center" wrapText="1"/>
    </xf>
    <xf numFmtId="1" fontId="16" fillId="3" borderId="25" xfId="0" applyNumberFormat="1" applyFont="1" applyFill="1" applyBorder="1" applyAlignment="1">
      <alignment horizontal="center" vertical="center"/>
    </xf>
    <xf numFmtId="1" fontId="16" fillId="3" borderId="27" xfId="0" applyNumberFormat="1" applyFont="1" applyFill="1" applyBorder="1" applyAlignment="1">
      <alignment horizontal="center" vertical="center"/>
    </xf>
    <xf numFmtId="1" fontId="16" fillId="3" borderId="26" xfId="0" applyNumberFormat="1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1" fontId="4" fillId="9" borderId="14" xfId="0" applyNumberFormat="1" applyFont="1" applyFill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vertical="center"/>
    </xf>
    <xf numFmtId="1" fontId="4" fillId="2" borderId="13" xfId="0" applyNumberFormat="1" applyFont="1" applyFill="1" applyBorder="1" applyAlignment="1">
      <alignment vertical="center"/>
    </xf>
    <xf numFmtId="1" fontId="4" fillId="9" borderId="6" xfId="0" applyNumberFormat="1" applyFont="1" applyFill="1" applyBorder="1" applyAlignment="1">
      <alignment horizontal="center" vertical="center" wrapText="1"/>
    </xf>
    <xf numFmtId="1" fontId="4" fillId="0" borderId="44" xfId="0" applyNumberFormat="1" applyFont="1" applyBorder="1" applyAlignment="1">
      <alignment horizontal="center" vertical="center" wrapText="1"/>
    </xf>
    <xf numFmtId="1" fontId="4" fillId="0" borderId="4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10" borderId="35" xfId="0" applyFont="1" applyFill="1" applyBorder="1" applyAlignment="1">
      <alignment horizontal="center" vertical="center" wrapText="1"/>
    </xf>
    <xf numFmtId="1" fontId="4" fillId="9" borderId="32" xfId="0" applyNumberFormat="1" applyFont="1" applyFill="1" applyBorder="1" applyAlignment="1">
      <alignment horizontal="center" vertical="center" wrapText="1"/>
    </xf>
    <xf numFmtId="1" fontId="4" fillId="4" borderId="32" xfId="0" applyNumberFormat="1" applyFont="1" applyFill="1" applyBorder="1" applyAlignment="1">
      <alignment horizontal="center" vertical="center" wrapText="1"/>
    </xf>
    <xf numFmtId="1" fontId="4" fillId="0" borderId="45" xfId="0" applyNumberFormat="1" applyFont="1" applyBorder="1" applyAlignment="1">
      <alignment horizontal="center" vertical="center" wrapText="1"/>
    </xf>
    <xf numFmtId="0" fontId="12" fillId="11" borderId="24" xfId="0" applyFont="1" applyFill="1" applyBorder="1" applyAlignment="1">
      <alignment horizontal="center" vertical="center" wrapText="1"/>
    </xf>
    <xf numFmtId="1" fontId="4" fillId="9" borderId="19" xfId="0" applyNumberFormat="1" applyFont="1" applyFill="1" applyBorder="1" applyAlignment="1">
      <alignment horizontal="center" vertical="center" wrapText="1"/>
    </xf>
    <xf numFmtId="0" fontId="18" fillId="0" borderId="0" xfId="2" applyFont="1"/>
    <xf numFmtId="0" fontId="18" fillId="2" borderId="0" xfId="2" applyFont="1" applyFill="1"/>
    <xf numFmtId="0" fontId="18" fillId="16" borderId="0" xfId="2" applyFont="1" applyFill="1"/>
    <xf numFmtId="0" fontId="18" fillId="2" borderId="7" xfId="2" applyFont="1" applyFill="1" applyBorder="1"/>
    <xf numFmtId="0" fontId="12" fillId="17" borderId="27" xfId="7" applyFont="1" applyFill="1" applyBorder="1" applyAlignment="1">
      <alignment vertical="center"/>
    </xf>
    <xf numFmtId="0" fontId="18" fillId="2" borderId="5" xfId="2" applyFont="1" applyFill="1" applyBorder="1"/>
    <xf numFmtId="0" fontId="12" fillId="17" borderId="47" xfId="7" applyFont="1" applyFill="1" applyBorder="1" applyAlignment="1">
      <alignment vertical="center"/>
    </xf>
    <xf numFmtId="0" fontId="12" fillId="2" borderId="0" xfId="7" applyFont="1" applyFill="1" applyAlignment="1">
      <alignment horizontal="center" vertical="center" wrapText="1"/>
    </xf>
    <xf numFmtId="0" fontId="12" fillId="0" borderId="0" xfId="7" applyFont="1" applyAlignment="1">
      <alignment horizontal="center" vertical="center" wrapText="1"/>
    </xf>
    <xf numFmtId="0" fontId="18" fillId="16" borderId="29" xfId="2" applyFont="1" applyFill="1" applyBorder="1" applyAlignment="1">
      <alignment horizontal="center"/>
    </xf>
    <xf numFmtId="9" fontId="12" fillId="18" borderId="38" xfId="3" applyFont="1" applyFill="1" applyBorder="1" applyAlignment="1">
      <alignment horizontal="center" vertical="center"/>
    </xf>
    <xf numFmtId="0" fontId="21" fillId="0" borderId="53" xfId="2" applyFont="1" applyBorder="1" applyAlignment="1">
      <alignment horizontal="center"/>
    </xf>
    <xf numFmtId="0" fontId="21" fillId="19" borderId="53" xfId="2" applyFont="1" applyFill="1" applyBorder="1" applyAlignment="1">
      <alignment horizontal="center"/>
    </xf>
    <xf numFmtId="0" fontId="21" fillId="2" borderId="29" xfId="2" applyFont="1" applyFill="1" applyBorder="1" applyAlignment="1">
      <alignment horizontal="center" vertical="center" wrapText="1"/>
    </xf>
    <xf numFmtId="0" fontId="22" fillId="2" borderId="55" xfId="0" applyFont="1" applyFill="1" applyBorder="1" applyAlignment="1">
      <alignment horizontal="center"/>
    </xf>
    <xf numFmtId="0" fontId="21" fillId="2" borderId="55" xfId="2" applyFont="1" applyFill="1" applyBorder="1" applyAlignment="1">
      <alignment horizontal="center" vertical="center" wrapText="1"/>
    </xf>
    <xf numFmtId="0" fontId="22" fillId="2" borderId="55" xfId="0" applyFont="1" applyFill="1" applyBorder="1" applyAlignment="1">
      <alignment horizontal="center" wrapText="1"/>
    </xf>
    <xf numFmtId="0" fontId="18" fillId="2" borderId="34" xfId="2" applyFont="1" applyFill="1" applyBorder="1" applyAlignment="1">
      <alignment horizontal="center" vertical="center" wrapText="1"/>
    </xf>
    <xf numFmtId="0" fontId="21" fillId="21" borderId="5" xfId="2" applyFont="1" applyFill="1" applyBorder="1" applyAlignment="1">
      <alignment horizontal="center" vertical="center"/>
    </xf>
    <xf numFmtId="0" fontId="21" fillId="21" borderId="7" xfId="2" applyFont="1" applyFill="1" applyBorder="1" applyAlignment="1">
      <alignment vertical="center"/>
    </xf>
    <xf numFmtId="0" fontId="21" fillId="21" borderId="2" xfId="2" applyFont="1" applyFill="1" applyBorder="1" applyAlignment="1">
      <alignment vertical="center"/>
    </xf>
    <xf numFmtId="0" fontId="18" fillId="22" borderId="34" xfId="2" applyFont="1" applyFill="1" applyBorder="1"/>
    <xf numFmtId="0" fontId="18" fillId="22" borderId="0" xfId="2" applyFont="1" applyFill="1"/>
    <xf numFmtId="0" fontId="23" fillId="16" borderId="8" xfId="2" applyFont="1" applyFill="1" applyBorder="1" applyAlignment="1">
      <alignment vertical="center"/>
    </xf>
    <xf numFmtId="0" fontId="12" fillId="16" borderId="8" xfId="2" applyFont="1" applyFill="1" applyBorder="1" applyAlignment="1">
      <alignment vertical="center"/>
    </xf>
    <xf numFmtId="0" fontId="12" fillId="2" borderId="0" xfId="2" applyFont="1" applyFill="1" applyAlignment="1">
      <alignment horizontal="center"/>
    </xf>
    <xf numFmtId="0" fontId="5" fillId="16" borderId="0" xfId="2" applyFont="1" applyFill="1"/>
    <xf numFmtId="0" fontId="5" fillId="22" borderId="0" xfId="2" applyFont="1" applyFill="1"/>
    <xf numFmtId="0" fontId="21" fillId="16" borderId="0" xfId="2" applyFont="1" applyFill="1" applyAlignment="1">
      <alignment horizontal="left" vertical="center"/>
    </xf>
    <xf numFmtId="0" fontId="5" fillId="22" borderId="34" xfId="2" applyFont="1" applyFill="1" applyBorder="1"/>
    <xf numFmtId="0" fontId="4" fillId="23" borderId="29" xfId="2" applyFont="1" applyFill="1" applyBorder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12" fillId="2" borderId="0" xfId="2" applyFont="1" applyFill="1" applyAlignment="1">
      <alignment vertical="center" wrapText="1"/>
    </xf>
    <xf numFmtId="0" fontId="12" fillId="2" borderId="7" xfId="2" applyFont="1" applyFill="1" applyBorder="1" applyAlignment="1">
      <alignment vertical="center" wrapText="1"/>
    </xf>
    <xf numFmtId="0" fontId="18" fillId="26" borderId="24" xfId="2" applyFont="1" applyFill="1" applyBorder="1"/>
    <xf numFmtId="0" fontId="12" fillId="2" borderId="32" xfId="2" applyFont="1" applyFill="1" applyBorder="1" applyAlignment="1">
      <alignment vertical="center" wrapText="1"/>
    </xf>
    <xf numFmtId="0" fontId="18" fillId="2" borderId="34" xfId="2" applyFont="1" applyFill="1" applyBorder="1"/>
    <xf numFmtId="0" fontId="29" fillId="25" borderId="63" xfId="6" applyFont="1" applyFill="1" applyBorder="1" applyAlignment="1">
      <alignment horizontal="center"/>
    </xf>
    <xf numFmtId="0" fontId="29" fillId="25" borderId="65" xfId="5" applyFont="1" applyFill="1" applyBorder="1" applyAlignment="1">
      <alignment horizontal="center"/>
    </xf>
    <xf numFmtId="0" fontId="30" fillId="25" borderId="66" xfId="4" applyFont="1" applyFill="1" applyBorder="1" applyAlignment="1">
      <alignment horizontal="center"/>
    </xf>
    <xf numFmtId="0" fontId="3" fillId="20" borderId="65" xfId="2" applyFont="1" applyFill="1" applyBorder="1" applyAlignment="1">
      <alignment horizontal="center"/>
    </xf>
    <xf numFmtId="0" fontId="29" fillId="25" borderId="68" xfId="6" applyFont="1" applyFill="1" applyBorder="1" applyAlignment="1">
      <alignment horizontal="center"/>
    </xf>
    <xf numFmtId="0" fontId="31" fillId="0" borderId="0" xfId="2" applyFont="1"/>
    <xf numFmtId="0" fontId="32" fillId="2" borderId="0" xfId="2" applyFont="1" applyFill="1" applyAlignment="1">
      <alignment horizontal="center" vertical="center"/>
    </xf>
    <xf numFmtId="0" fontId="33" fillId="2" borderId="73" xfId="2" applyFont="1" applyFill="1" applyBorder="1" applyAlignment="1">
      <alignment vertical="center" wrapText="1"/>
    </xf>
    <xf numFmtId="0" fontId="33" fillId="2" borderId="0" xfId="2" applyFont="1" applyFill="1" applyAlignment="1">
      <alignment vertical="center" wrapText="1"/>
    </xf>
    <xf numFmtId="0" fontId="21" fillId="0" borderId="74" xfId="2" applyFont="1" applyBorder="1" applyAlignment="1">
      <alignment horizontal="center"/>
    </xf>
    <xf numFmtId="0" fontId="34" fillId="2" borderId="0" xfId="2" applyFont="1" applyFill="1" applyAlignment="1">
      <alignment horizontal="center" wrapText="1"/>
    </xf>
    <xf numFmtId="14" fontId="22" fillId="16" borderId="55" xfId="2" applyNumberFormat="1" applyFont="1" applyFill="1" applyBorder="1" applyAlignment="1">
      <alignment horizontal="center"/>
    </xf>
    <xf numFmtId="0" fontId="22" fillId="16" borderId="55" xfId="2" applyFont="1" applyFill="1" applyBorder="1" applyAlignment="1">
      <alignment horizontal="center"/>
    </xf>
    <xf numFmtId="14" fontId="22" fillId="16" borderId="29" xfId="2" applyNumberFormat="1" applyFont="1" applyFill="1" applyBorder="1" applyAlignment="1">
      <alignment horizontal="center"/>
    </xf>
    <xf numFmtId="0" fontId="22" fillId="16" borderId="29" xfId="2" applyFont="1" applyFill="1" applyBorder="1" applyAlignment="1">
      <alignment horizontal="center"/>
    </xf>
    <xf numFmtId="0" fontId="22" fillId="2" borderId="29" xfId="0" applyFont="1" applyFill="1" applyBorder="1" applyAlignment="1">
      <alignment horizontal="center" vertical="center"/>
    </xf>
    <xf numFmtId="0" fontId="25" fillId="0" borderId="49" xfId="2" applyFont="1" applyBorder="1" applyAlignment="1">
      <alignment horizontal="center" vertical="center" wrapText="1"/>
    </xf>
    <xf numFmtId="15" fontId="22" fillId="2" borderId="38" xfId="0" applyNumberFormat="1" applyFont="1" applyFill="1" applyBorder="1" applyAlignment="1">
      <alignment horizontal="center"/>
    </xf>
    <xf numFmtId="0" fontId="22" fillId="16" borderId="0" xfId="2" applyFont="1" applyFill="1"/>
    <xf numFmtId="0" fontId="19" fillId="13" borderId="57" xfId="6" applyFont="1" applyFill="1" applyBorder="1" applyAlignment="1">
      <alignment horizontal="center"/>
    </xf>
    <xf numFmtId="0" fontId="21" fillId="24" borderId="57" xfId="2" applyFont="1" applyFill="1" applyBorder="1" applyAlignment="1">
      <alignment horizontal="center"/>
    </xf>
    <xf numFmtId="0" fontId="20" fillId="13" borderId="52" xfId="4" applyFill="1" applyAlignment="1">
      <alignment horizontal="center"/>
    </xf>
    <xf numFmtId="0" fontId="19" fillId="13" borderId="57" xfId="5" applyFont="1" applyFill="1" applyBorder="1" applyAlignment="1">
      <alignment horizontal="center"/>
    </xf>
    <xf numFmtId="0" fontId="3" fillId="29" borderId="72" xfId="2" applyFont="1" applyFill="1" applyBorder="1" applyAlignment="1">
      <alignment horizontal="center"/>
    </xf>
    <xf numFmtId="0" fontId="3" fillId="27" borderId="69" xfId="4" applyFont="1" applyFill="1" applyBorder="1" applyAlignment="1">
      <alignment horizontal="center"/>
    </xf>
    <xf numFmtId="0" fontId="21" fillId="29" borderId="20" xfId="2" applyFont="1" applyFill="1" applyBorder="1" applyAlignment="1">
      <alignment horizontal="center" vertical="center"/>
    </xf>
    <xf numFmtId="0" fontId="21" fillId="29" borderId="24" xfId="2" applyFont="1" applyFill="1" applyBorder="1" applyAlignment="1">
      <alignment horizontal="center" vertical="center"/>
    </xf>
    <xf numFmtId="0" fontId="21" fillId="0" borderId="0" xfId="2" applyFont="1" applyAlignment="1">
      <alignment horizontal="center" vertical="center" wrapText="1"/>
    </xf>
    <xf numFmtId="0" fontId="21" fillId="0" borderId="73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16" borderId="0" xfId="2" applyFont="1" applyFill="1" applyAlignment="1">
      <alignment horizontal="center" vertical="center"/>
    </xf>
    <xf numFmtId="0" fontId="26" fillId="2" borderId="3" xfId="2" applyFont="1" applyFill="1" applyBorder="1" applyAlignment="1">
      <alignment wrapText="1"/>
    </xf>
    <xf numFmtId="0" fontId="26" fillId="2" borderId="2" xfId="2" applyFont="1" applyFill="1" applyBorder="1" applyAlignment="1">
      <alignment wrapText="1"/>
    </xf>
    <xf numFmtId="0" fontId="26" fillId="2" borderId="4" xfId="2" applyFont="1" applyFill="1" applyBorder="1" applyAlignment="1">
      <alignment vertical="center" wrapText="1"/>
    </xf>
    <xf numFmtId="0" fontId="26" fillId="2" borderId="0" xfId="2" applyFont="1" applyFill="1" applyAlignment="1">
      <alignment vertical="center" wrapText="1"/>
    </xf>
    <xf numFmtId="0" fontId="26" fillId="2" borderId="0" xfId="2" applyFont="1" applyFill="1" applyAlignment="1">
      <alignment horizontal="center" vertical="center" wrapText="1"/>
    </xf>
    <xf numFmtId="0" fontId="26" fillId="2" borderId="6" xfId="2" applyFont="1" applyFill="1" applyBorder="1" applyAlignment="1">
      <alignment vertical="center" wrapText="1"/>
    </xf>
    <xf numFmtId="0" fontId="26" fillId="2" borderId="8" xfId="2" applyFont="1" applyFill="1" applyBorder="1" applyAlignment="1">
      <alignment vertical="center" wrapText="1"/>
    </xf>
    <xf numFmtId="15" fontId="26" fillId="2" borderId="0" xfId="2" applyNumberFormat="1" applyFont="1" applyFill="1" applyAlignment="1">
      <alignment horizontal="center" vertical="top" wrapText="1"/>
    </xf>
    <xf numFmtId="0" fontId="26" fillId="2" borderId="0" xfId="2" applyFont="1" applyFill="1" applyAlignment="1">
      <alignment horizontal="center" vertical="top" wrapText="1"/>
    </xf>
    <xf numFmtId="0" fontId="27" fillId="30" borderId="18" xfId="2" applyFont="1" applyFill="1" applyBorder="1" applyAlignment="1">
      <alignment horizontal="center" vertical="center" wrapText="1"/>
    </xf>
    <xf numFmtId="0" fontId="18" fillId="32" borderId="24" xfId="2" applyFont="1" applyFill="1" applyBorder="1"/>
    <xf numFmtId="0" fontId="3" fillId="30" borderId="24" xfId="2" applyFont="1" applyFill="1" applyBorder="1" applyAlignment="1">
      <alignment horizontal="center" vertical="center" wrapText="1"/>
    </xf>
    <xf numFmtId="0" fontId="21" fillId="33" borderId="76" xfId="2" applyFont="1" applyFill="1" applyBorder="1" applyAlignment="1">
      <alignment horizontal="center" vertical="center"/>
    </xf>
    <xf numFmtId="0" fontId="22" fillId="32" borderId="24" xfId="2" applyFont="1" applyFill="1" applyBorder="1"/>
    <xf numFmtId="0" fontId="21" fillId="2" borderId="32" xfId="2" applyFont="1" applyFill="1" applyBorder="1" applyAlignment="1">
      <alignment vertical="center" wrapText="1"/>
    </xf>
    <xf numFmtId="0" fontId="22" fillId="26" borderId="24" xfId="2" applyFont="1" applyFill="1" applyBorder="1"/>
    <xf numFmtId="0" fontId="21" fillId="2" borderId="7" xfId="2" applyFont="1" applyFill="1" applyBorder="1" applyAlignment="1">
      <alignment vertical="center" wrapText="1"/>
    </xf>
    <xf numFmtId="0" fontId="21" fillId="34" borderId="76" xfId="2" applyFont="1" applyFill="1" applyBorder="1" applyAlignment="1">
      <alignment horizontal="center" vertical="center"/>
    </xf>
    <xf numFmtId="9" fontId="21" fillId="18" borderId="38" xfId="3" applyFont="1" applyFill="1" applyBorder="1" applyAlignment="1">
      <alignment horizontal="center" vertical="center"/>
    </xf>
    <xf numFmtId="1" fontId="22" fillId="16" borderId="29" xfId="2" applyNumberFormat="1" applyFont="1" applyFill="1" applyBorder="1" applyAlignment="1">
      <alignment horizontal="center"/>
    </xf>
    <xf numFmtId="1" fontId="21" fillId="0" borderId="53" xfId="2" applyNumberFormat="1" applyFont="1" applyBorder="1" applyAlignment="1">
      <alignment horizontal="center"/>
    </xf>
    <xf numFmtId="1" fontId="22" fillId="16" borderId="55" xfId="2" applyNumberFormat="1" applyFont="1" applyFill="1" applyBorder="1" applyAlignment="1">
      <alignment horizontal="center"/>
    </xf>
    <xf numFmtId="1" fontId="21" fillId="19" borderId="53" xfId="2" applyNumberFormat="1" applyFont="1" applyFill="1" applyBorder="1" applyAlignment="1">
      <alignment horizontal="center"/>
    </xf>
    <xf numFmtId="0" fontId="36" fillId="29" borderId="20" xfId="2" applyFont="1" applyFill="1" applyBorder="1" applyAlignment="1">
      <alignment horizontal="center" vertical="center" wrapText="1"/>
    </xf>
    <xf numFmtId="0" fontId="21" fillId="0" borderId="0" xfId="2" applyFont="1" applyAlignment="1">
      <alignment vertical="center"/>
    </xf>
    <xf numFmtId="0" fontId="36" fillId="29" borderId="24" xfId="2" applyFont="1" applyFill="1" applyBorder="1" applyAlignment="1">
      <alignment horizontal="center" vertical="center" wrapText="1"/>
    </xf>
    <xf numFmtId="0" fontId="27" fillId="22" borderId="24" xfId="2" applyFont="1" applyFill="1" applyBorder="1" applyAlignment="1">
      <alignment horizontal="center" vertical="center"/>
    </xf>
    <xf numFmtId="1" fontId="21" fillId="19" borderId="81" xfId="2" applyNumberFormat="1" applyFont="1" applyFill="1" applyBorder="1" applyAlignment="1">
      <alignment horizontal="center"/>
    </xf>
    <xf numFmtId="1" fontId="21" fillId="0" borderId="81" xfId="2" applyNumberFormat="1" applyFont="1" applyBorder="1" applyAlignment="1">
      <alignment horizontal="center"/>
    </xf>
    <xf numFmtId="1" fontId="21" fillId="19" borderId="80" xfId="2" applyNumberFormat="1" applyFont="1" applyFill="1" applyBorder="1" applyAlignment="1">
      <alignment horizontal="center"/>
    </xf>
    <xf numFmtId="1" fontId="21" fillId="0" borderId="80" xfId="2" applyNumberFormat="1" applyFont="1" applyBorder="1" applyAlignment="1">
      <alignment horizontal="center"/>
    </xf>
    <xf numFmtId="0" fontId="18" fillId="0" borderId="79" xfId="2" applyFont="1" applyBorder="1"/>
    <xf numFmtId="1" fontId="21" fillId="0" borderId="79" xfId="2" applyNumberFormat="1" applyFont="1" applyBorder="1" applyAlignment="1">
      <alignment horizontal="center"/>
    </xf>
    <xf numFmtId="0" fontId="26" fillId="2" borderId="8" xfId="2" applyFont="1" applyFill="1" applyBorder="1" applyAlignment="1">
      <alignment horizontal="center" vertical="top" wrapText="1"/>
    </xf>
    <xf numFmtId="0" fontId="25" fillId="0" borderId="82" xfId="2" applyFont="1" applyBorder="1" applyAlignment="1">
      <alignment horizontal="center" vertical="center" wrapText="1"/>
    </xf>
    <xf numFmtId="0" fontId="26" fillId="29" borderId="72" xfId="2" applyFont="1" applyFill="1" applyBorder="1" applyAlignment="1">
      <alignment horizontal="center"/>
    </xf>
    <xf numFmtId="0" fontId="26" fillId="29" borderId="18" xfId="2" applyFont="1" applyFill="1" applyBorder="1" applyAlignment="1">
      <alignment horizontal="center"/>
    </xf>
    <xf numFmtId="0" fontId="25" fillId="0" borderId="83" xfId="2" applyFont="1" applyBorder="1" applyAlignment="1">
      <alignment horizontal="center" vertical="center" wrapText="1"/>
    </xf>
    <xf numFmtId="0" fontId="25" fillId="0" borderId="84" xfId="2" applyFont="1" applyBorder="1" applyAlignment="1">
      <alignment horizontal="center" vertical="center" wrapText="1"/>
    </xf>
    <xf numFmtId="0" fontId="25" fillId="0" borderId="85" xfId="2" applyFont="1" applyBorder="1" applyAlignment="1">
      <alignment horizontal="center" vertical="center" wrapText="1"/>
    </xf>
    <xf numFmtId="0" fontId="25" fillId="0" borderId="86" xfId="2" applyFont="1" applyBorder="1" applyAlignment="1">
      <alignment horizontal="center" vertical="center" wrapText="1"/>
    </xf>
    <xf numFmtId="0" fontId="5" fillId="16" borderId="13" xfId="2" applyFont="1" applyFill="1" applyBorder="1"/>
    <xf numFmtId="0" fontId="25" fillId="0" borderId="87" xfId="2" applyFont="1" applyBorder="1" applyAlignment="1">
      <alignment horizontal="center" vertical="center" wrapText="1"/>
    </xf>
    <xf numFmtId="0" fontId="25" fillId="0" borderId="88" xfId="2" applyFont="1" applyBorder="1" applyAlignment="1">
      <alignment horizontal="center" vertical="center" wrapText="1"/>
    </xf>
    <xf numFmtId="0" fontId="25" fillId="0" borderId="89" xfId="2" applyFont="1" applyBorder="1" applyAlignment="1">
      <alignment horizontal="center" vertical="center" wrapText="1"/>
    </xf>
    <xf numFmtId="0" fontId="25" fillId="0" borderId="90" xfId="2" applyFont="1" applyBorder="1" applyAlignment="1">
      <alignment horizontal="center" vertical="center" wrapText="1"/>
    </xf>
    <xf numFmtId="0" fontId="27" fillId="22" borderId="19" xfId="2" applyFont="1" applyFill="1" applyBorder="1" applyAlignment="1">
      <alignment horizontal="center" vertical="center"/>
    </xf>
    <xf numFmtId="0" fontId="27" fillId="22" borderId="32" xfId="2" applyFont="1" applyFill="1" applyBorder="1" applyAlignment="1">
      <alignment horizontal="center" vertical="center"/>
    </xf>
    <xf numFmtId="1" fontId="21" fillId="16" borderId="55" xfId="2" applyNumberFormat="1" applyFont="1" applyFill="1" applyBorder="1" applyAlignment="1">
      <alignment horizontal="center"/>
    </xf>
    <xf numFmtId="1" fontId="21" fillId="16" borderId="29" xfId="2" applyNumberFormat="1" applyFont="1" applyFill="1" applyBorder="1" applyAlignment="1">
      <alignment horizontal="center"/>
    </xf>
    <xf numFmtId="0" fontId="24" fillId="27" borderId="14" xfId="4" applyFont="1" applyFill="1" applyBorder="1" applyAlignment="1">
      <alignment horizontal="center"/>
    </xf>
    <xf numFmtId="0" fontId="26" fillId="29" borderId="24" xfId="2" applyFont="1" applyFill="1" applyBorder="1" applyAlignment="1">
      <alignment horizontal="center"/>
    </xf>
    <xf numFmtId="0" fontId="21" fillId="0" borderId="80" xfId="2" applyFont="1" applyBorder="1" applyAlignment="1">
      <alignment horizontal="center"/>
    </xf>
    <xf numFmtId="1" fontId="21" fillId="16" borderId="93" xfId="2" applyNumberFormat="1" applyFont="1" applyFill="1" applyBorder="1" applyAlignment="1">
      <alignment horizontal="center"/>
    </xf>
    <xf numFmtId="1" fontId="22" fillId="16" borderId="93" xfId="2" applyNumberFormat="1" applyFont="1" applyFill="1" applyBorder="1" applyAlignment="1">
      <alignment horizontal="center"/>
    </xf>
    <xf numFmtId="0" fontId="21" fillId="0" borderId="92" xfId="2" applyFont="1" applyBorder="1" applyAlignment="1">
      <alignment horizontal="center"/>
    </xf>
    <xf numFmtId="1" fontId="21" fillId="0" borderId="92" xfId="2" applyNumberFormat="1" applyFont="1" applyBorder="1" applyAlignment="1">
      <alignment horizontal="center"/>
    </xf>
    <xf numFmtId="1" fontId="21" fillId="16" borderId="92" xfId="2" applyNumberFormat="1" applyFont="1" applyFill="1" applyBorder="1" applyAlignment="1">
      <alignment horizontal="center"/>
    </xf>
    <xf numFmtId="1" fontId="22" fillId="16" borderId="92" xfId="2" applyNumberFormat="1" applyFont="1" applyFill="1" applyBorder="1" applyAlignment="1">
      <alignment horizontal="center"/>
    </xf>
    <xf numFmtId="9" fontId="18" fillId="0" borderId="38" xfId="3" applyFont="1" applyBorder="1" applyAlignment="1">
      <alignment horizontal="center"/>
    </xf>
    <xf numFmtId="0" fontId="25" fillId="0" borderId="99" xfId="2" applyFont="1" applyBorder="1" applyAlignment="1">
      <alignment horizontal="center" vertical="center" wrapText="1"/>
    </xf>
    <xf numFmtId="0" fontId="25" fillId="0" borderId="42" xfId="2" applyFont="1" applyBorder="1" applyAlignment="1">
      <alignment horizontal="center" vertical="center" wrapText="1"/>
    </xf>
    <xf numFmtId="0" fontId="36" fillId="29" borderId="18" xfId="2" applyFont="1" applyFill="1" applyBorder="1" applyAlignment="1">
      <alignment horizontal="center" vertical="center" wrapText="1"/>
    </xf>
    <xf numFmtId="1" fontId="21" fillId="16" borderId="98" xfId="2" applyNumberFormat="1" applyFont="1" applyFill="1" applyBorder="1" applyAlignment="1">
      <alignment horizontal="center"/>
    </xf>
    <xf numFmtId="1" fontId="21" fillId="0" borderId="97" xfId="2" applyNumberFormat="1" applyFont="1" applyBorder="1" applyAlignment="1">
      <alignment horizontal="center"/>
    </xf>
    <xf numFmtId="1" fontId="21" fillId="0" borderId="100" xfId="2" applyNumberFormat="1" applyFont="1" applyBorder="1" applyAlignment="1">
      <alignment horizontal="center"/>
    </xf>
    <xf numFmtId="1" fontId="21" fillId="19" borderId="97" xfId="2" applyNumberFormat="1" applyFont="1" applyFill="1" applyBorder="1" applyAlignment="1">
      <alignment horizontal="center"/>
    </xf>
    <xf numFmtId="1" fontId="21" fillId="0" borderId="98" xfId="2" applyNumberFormat="1" applyFont="1" applyBorder="1" applyAlignment="1">
      <alignment horizontal="center"/>
    </xf>
    <xf numFmtId="0" fontId="25" fillId="0" borderId="56" xfId="2" applyFont="1" applyBorder="1" applyAlignment="1">
      <alignment horizontal="center" vertical="center" wrapText="1"/>
    </xf>
    <xf numFmtId="0" fontId="26" fillId="29" borderId="56" xfId="2" applyFont="1" applyFill="1" applyBorder="1" applyAlignment="1">
      <alignment horizontal="center"/>
    </xf>
    <xf numFmtId="0" fontId="26" fillId="29" borderId="36" xfId="2" applyFont="1" applyFill="1" applyBorder="1" applyAlignment="1">
      <alignment horizontal="center"/>
    </xf>
    <xf numFmtId="0" fontId="26" fillId="29" borderId="89" xfId="2" applyFont="1" applyFill="1" applyBorder="1" applyAlignment="1">
      <alignment horizontal="center"/>
    </xf>
    <xf numFmtId="0" fontId="25" fillId="0" borderId="101" xfId="2" applyFont="1" applyBorder="1" applyAlignment="1">
      <alignment horizontal="center" vertical="center" wrapText="1"/>
    </xf>
    <xf numFmtId="0" fontId="25" fillId="0" borderId="103" xfId="2" applyFont="1" applyBorder="1" applyAlignment="1">
      <alignment horizontal="center" vertical="center" wrapText="1"/>
    </xf>
    <xf numFmtId="0" fontId="26" fillId="29" borderId="35" xfId="2" applyFont="1" applyFill="1" applyBorder="1" applyAlignment="1">
      <alignment horizontal="center"/>
    </xf>
    <xf numFmtId="0" fontId="26" fillId="29" borderId="101" xfId="2" applyFont="1" applyFill="1" applyBorder="1" applyAlignment="1">
      <alignment horizontal="center"/>
    </xf>
    <xf numFmtId="0" fontId="26" fillId="29" borderId="105" xfId="2" applyFont="1" applyFill="1" applyBorder="1" applyAlignment="1">
      <alignment horizontal="center"/>
    </xf>
    <xf numFmtId="0" fontId="3" fillId="29" borderId="101" xfId="2" applyFont="1" applyFill="1" applyBorder="1" applyAlignment="1">
      <alignment horizontal="center" vertical="center"/>
    </xf>
    <xf numFmtId="0" fontId="3" fillId="29" borderId="36" xfId="2" applyFont="1" applyFill="1" applyBorder="1" applyAlignment="1">
      <alignment horizontal="center" vertical="center"/>
    </xf>
    <xf numFmtId="0" fontId="3" fillId="29" borderId="35" xfId="2" applyFont="1" applyFill="1" applyBorder="1" applyAlignment="1">
      <alignment horizontal="center" vertical="center"/>
    </xf>
    <xf numFmtId="0" fontId="3" fillId="29" borderId="56" xfId="2" applyFont="1" applyFill="1" applyBorder="1" applyAlignment="1">
      <alignment horizontal="center" vertical="center"/>
    </xf>
    <xf numFmtId="0" fontId="3" fillId="29" borderId="105" xfId="2" applyFont="1" applyFill="1" applyBorder="1" applyAlignment="1">
      <alignment horizontal="center" vertical="center"/>
    </xf>
    <xf numFmtId="0" fontId="3" fillId="29" borderId="33" xfId="2" applyFont="1" applyFill="1" applyBorder="1" applyAlignment="1">
      <alignment horizontal="center" vertical="center"/>
    </xf>
    <xf numFmtId="0" fontId="18" fillId="0" borderId="91" xfId="2" applyFont="1" applyBorder="1"/>
    <xf numFmtId="0" fontId="21" fillId="2" borderId="0" xfId="2" applyFont="1" applyFill="1" applyAlignment="1">
      <alignment vertical="center" wrapText="1"/>
    </xf>
    <xf numFmtId="0" fontId="3" fillId="29" borderId="108" xfId="2" applyFont="1" applyFill="1" applyBorder="1" applyAlignment="1">
      <alignment horizontal="center" vertical="center"/>
    </xf>
    <xf numFmtId="0" fontId="12" fillId="16" borderId="0" xfId="2" applyFont="1" applyFill="1" applyAlignment="1">
      <alignment vertical="center"/>
    </xf>
    <xf numFmtId="0" fontId="18" fillId="22" borderId="1" xfId="2" applyFont="1" applyFill="1" applyBorder="1"/>
    <xf numFmtId="0" fontId="18" fillId="2" borderId="4" xfId="2" applyFont="1" applyFill="1" applyBorder="1" applyAlignment="1">
      <alignment horizontal="center" vertical="center" wrapText="1"/>
    </xf>
    <xf numFmtId="0" fontId="18" fillId="0" borderId="107" xfId="2" applyFont="1" applyBorder="1"/>
    <xf numFmtId="0" fontId="21" fillId="2" borderId="109" xfId="2" applyFont="1" applyFill="1" applyBorder="1" applyAlignment="1">
      <alignment horizontal="center" vertical="center" wrapText="1"/>
    </xf>
    <xf numFmtId="9" fontId="18" fillId="0" borderId="107" xfId="3" applyFont="1" applyBorder="1" applyAlignment="1">
      <alignment horizontal="center"/>
    </xf>
    <xf numFmtId="0" fontId="21" fillId="0" borderId="97" xfId="2" applyFont="1" applyBorder="1" applyAlignment="1">
      <alignment horizontal="center"/>
    </xf>
    <xf numFmtId="0" fontId="18" fillId="0" borderId="92" xfId="2" applyFont="1" applyBorder="1"/>
    <xf numFmtId="9" fontId="18" fillId="0" borderId="111" xfId="3" applyFont="1" applyBorder="1" applyAlignment="1">
      <alignment horizontal="center"/>
    </xf>
    <xf numFmtId="1" fontId="21" fillId="16" borderId="116" xfId="2" applyNumberFormat="1" applyFont="1" applyFill="1" applyBorder="1" applyAlignment="1">
      <alignment horizontal="center"/>
    </xf>
    <xf numFmtId="1" fontId="22" fillId="16" borderId="116" xfId="2" applyNumberFormat="1" applyFont="1" applyFill="1" applyBorder="1" applyAlignment="1">
      <alignment horizontal="center"/>
    </xf>
    <xf numFmtId="9" fontId="21" fillId="18" borderId="19" xfId="3" applyFont="1" applyFill="1" applyBorder="1" applyAlignment="1">
      <alignment horizontal="center" vertical="center"/>
    </xf>
    <xf numFmtId="9" fontId="21" fillId="18" borderId="24" xfId="3" applyFont="1" applyFill="1" applyBorder="1" applyAlignment="1">
      <alignment horizontal="center" vertical="center"/>
    </xf>
    <xf numFmtId="0" fontId="21" fillId="2" borderId="41" xfId="2" applyFont="1" applyFill="1" applyBorder="1" applyAlignment="1">
      <alignment horizontal="center" vertical="center" wrapText="1"/>
    </xf>
    <xf numFmtId="0" fontId="21" fillId="0" borderId="117" xfId="2" applyFont="1" applyBorder="1" applyAlignment="1">
      <alignment horizontal="center"/>
    </xf>
    <xf numFmtId="1" fontId="21" fillId="0" borderId="117" xfId="2" applyNumberFormat="1" applyFont="1" applyBorder="1" applyAlignment="1">
      <alignment horizontal="center"/>
    </xf>
    <xf numFmtId="1" fontId="21" fillId="16" borderId="118" xfId="2" applyNumberFormat="1" applyFont="1" applyFill="1" applyBorder="1" applyAlignment="1">
      <alignment horizontal="center"/>
    </xf>
    <xf numFmtId="1" fontId="22" fillId="16" borderId="118" xfId="2" applyNumberFormat="1" applyFont="1" applyFill="1" applyBorder="1" applyAlignment="1">
      <alignment horizontal="center"/>
    </xf>
    <xf numFmtId="1" fontId="21" fillId="19" borderId="117" xfId="2" applyNumberFormat="1" applyFont="1" applyFill="1" applyBorder="1" applyAlignment="1">
      <alignment horizontal="center"/>
    </xf>
    <xf numFmtId="1" fontId="21" fillId="19" borderId="100" xfId="2" applyNumberFormat="1" applyFont="1" applyFill="1" applyBorder="1" applyAlignment="1">
      <alignment horizontal="center"/>
    </xf>
    <xf numFmtId="1" fontId="21" fillId="0" borderId="119" xfId="2" applyNumberFormat="1" applyFont="1" applyBorder="1" applyAlignment="1">
      <alignment horizontal="center"/>
    </xf>
    <xf numFmtId="1" fontId="21" fillId="16" borderId="120" xfId="2" applyNumberFormat="1" applyFont="1" applyFill="1" applyBorder="1" applyAlignment="1">
      <alignment horizontal="center"/>
    </xf>
    <xf numFmtId="1" fontId="22" fillId="16" borderId="120" xfId="2" applyNumberFormat="1" applyFont="1" applyFill="1" applyBorder="1" applyAlignment="1">
      <alignment horizontal="center"/>
    </xf>
    <xf numFmtId="1" fontId="21" fillId="19" borderId="119" xfId="2" applyNumberFormat="1" applyFont="1" applyFill="1" applyBorder="1" applyAlignment="1">
      <alignment horizontal="center"/>
    </xf>
    <xf numFmtId="0" fontId="21" fillId="0" borderId="121" xfId="2" applyFont="1" applyBorder="1" applyAlignment="1">
      <alignment horizontal="center"/>
    </xf>
    <xf numFmtId="1" fontId="21" fillId="0" borderId="121" xfId="2" applyNumberFormat="1" applyFont="1" applyBorder="1" applyAlignment="1">
      <alignment horizontal="center"/>
    </xf>
    <xf numFmtId="1" fontId="21" fillId="16" borderId="122" xfId="2" applyNumberFormat="1" applyFont="1" applyFill="1" applyBorder="1" applyAlignment="1">
      <alignment horizontal="center"/>
    </xf>
    <xf numFmtId="1" fontId="22" fillId="16" borderId="122" xfId="2" applyNumberFormat="1" applyFont="1" applyFill="1" applyBorder="1" applyAlignment="1">
      <alignment horizontal="center"/>
    </xf>
    <xf numFmtId="1" fontId="21" fillId="19" borderId="121" xfId="2" applyNumberFormat="1" applyFont="1" applyFill="1" applyBorder="1" applyAlignment="1">
      <alignment horizontal="center"/>
    </xf>
    <xf numFmtId="9" fontId="18" fillId="0" borderId="32" xfId="3" applyFont="1" applyBorder="1" applyAlignment="1">
      <alignment horizontal="center"/>
    </xf>
    <xf numFmtId="0" fontId="18" fillId="0" borderId="24" xfId="2" applyFont="1" applyBorder="1"/>
    <xf numFmtId="0" fontId="18" fillId="0" borderId="124" xfId="2" applyFont="1" applyBorder="1"/>
    <xf numFmtId="0" fontId="21" fillId="0" borderId="120" xfId="2" applyFont="1" applyBorder="1" applyAlignment="1">
      <alignment horizontal="center"/>
    </xf>
    <xf numFmtId="1" fontId="21" fillId="0" borderId="120" xfId="2" applyNumberFormat="1" applyFont="1" applyBorder="1" applyAlignment="1">
      <alignment horizontal="center"/>
    </xf>
    <xf numFmtId="9" fontId="18" fillId="0" borderId="124" xfId="3" applyFont="1" applyBorder="1" applyAlignment="1">
      <alignment horizontal="center"/>
    </xf>
    <xf numFmtId="0" fontId="18" fillId="0" borderId="120" xfId="2" applyFont="1" applyBorder="1"/>
    <xf numFmtId="0" fontId="21" fillId="0" borderId="126" xfId="2" applyFont="1" applyBorder="1" applyAlignment="1">
      <alignment horizontal="center"/>
    </xf>
    <xf numFmtId="1" fontId="21" fillId="0" borderId="126" xfId="2" applyNumberFormat="1" applyFont="1" applyBorder="1" applyAlignment="1">
      <alignment horizontal="center"/>
    </xf>
    <xf numFmtId="1" fontId="21" fillId="19" borderId="126" xfId="2" applyNumberFormat="1" applyFont="1" applyFill="1" applyBorder="1" applyAlignment="1">
      <alignment horizontal="center"/>
    </xf>
    <xf numFmtId="0" fontId="21" fillId="0" borderId="127" xfId="2" applyFont="1" applyBorder="1" applyAlignment="1">
      <alignment horizontal="center"/>
    </xf>
    <xf numFmtId="1" fontId="21" fillId="0" borderId="127" xfId="2" applyNumberFormat="1" applyFont="1" applyBorder="1" applyAlignment="1">
      <alignment horizontal="center"/>
    </xf>
    <xf numFmtId="1" fontId="21" fillId="19" borderId="127" xfId="2" applyNumberFormat="1" applyFont="1" applyFill="1" applyBorder="1" applyAlignment="1">
      <alignment horizontal="center"/>
    </xf>
    <xf numFmtId="0" fontId="21" fillId="0" borderId="128" xfId="2" applyFont="1" applyBorder="1" applyAlignment="1">
      <alignment horizontal="center"/>
    </xf>
    <xf numFmtId="1" fontId="21" fillId="0" borderId="128" xfId="2" applyNumberFormat="1" applyFont="1" applyBorder="1" applyAlignment="1">
      <alignment horizontal="center"/>
    </xf>
    <xf numFmtId="1" fontId="21" fillId="19" borderId="128" xfId="2" applyNumberFormat="1" applyFont="1" applyFill="1" applyBorder="1" applyAlignment="1">
      <alignment horizontal="center"/>
    </xf>
    <xf numFmtId="0" fontId="21" fillId="0" borderId="129" xfId="2" applyFont="1" applyBorder="1" applyAlignment="1">
      <alignment horizontal="center"/>
    </xf>
    <xf numFmtId="1" fontId="21" fillId="0" borderId="129" xfId="2" applyNumberFormat="1" applyFont="1" applyBorder="1" applyAlignment="1">
      <alignment horizontal="center"/>
    </xf>
    <xf numFmtId="1" fontId="21" fillId="19" borderId="129" xfId="2" applyNumberFormat="1" applyFont="1" applyFill="1" applyBorder="1" applyAlignment="1">
      <alignment horizontal="center"/>
    </xf>
    <xf numFmtId="0" fontId="21" fillId="0" borderId="130" xfId="2" applyFont="1" applyBorder="1" applyAlignment="1">
      <alignment horizontal="center"/>
    </xf>
    <xf numFmtId="1" fontId="21" fillId="0" borderId="130" xfId="2" applyNumberFormat="1" applyFont="1" applyBorder="1" applyAlignment="1">
      <alignment horizontal="center"/>
    </xf>
    <xf numFmtId="1" fontId="21" fillId="19" borderId="130" xfId="2" applyNumberFormat="1" applyFont="1" applyFill="1" applyBorder="1" applyAlignment="1">
      <alignment horizontal="center"/>
    </xf>
    <xf numFmtId="0" fontId="21" fillId="0" borderId="131" xfId="2" applyFont="1" applyBorder="1" applyAlignment="1">
      <alignment horizontal="center"/>
    </xf>
    <xf numFmtId="1" fontId="21" fillId="0" borderId="131" xfId="2" applyNumberFormat="1" applyFont="1" applyBorder="1" applyAlignment="1">
      <alignment horizontal="center"/>
    </xf>
    <xf numFmtId="1" fontId="21" fillId="19" borderId="131" xfId="2" applyNumberFormat="1" applyFont="1" applyFill="1" applyBorder="1" applyAlignment="1">
      <alignment horizontal="center"/>
    </xf>
    <xf numFmtId="0" fontId="21" fillId="0" borderId="132" xfId="2" applyFont="1" applyBorder="1" applyAlignment="1">
      <alignment horizontal="center"/>
    </xf>
    <xf numFmtId="1" fontId="21" fillId="0" borderId="132" xfId="2" applyNumberFormat="1" applyFont="1" applyBorder="1" applyAlignment="1">
      <alignment horizontal="center"/>
    </xf>
    <xf numFmtId="1" fontId="21" fillId="19" borderId="132" xfId="2" applyNumberFormat="1" applyFont="1" applyFill="1" applyBorder="1" applyAlignment="1">
      <alignment horizontal="center"/>
    </xf>
    <xf numFmtId="0" fontId="21" fillId="0" borderId="134" xfId="2" applyFont="1" applyBorder="1" applyAlignment="1">
      <alignment horizontal="center"/>
    </xf>
    <xf numFmtId="1" fontId="21" fillId="0" borderId="134" xfId="2" applyNumberFormat="1" applyFont="1" applyBorder="1" applyAlignment="1">
      <alignment horizontal="center"/>
    </xf>
    <xf numFmtId="1" fontId="21" fillId="19" borderId="134" xfId="2" applyNumberFormat="1" applyFont="1" applyFill="1" applyBorder="1" applyAlignment="1">
      <alignment horizontal="center"/>
    </xf>
    <xf numFmtId="1" fontId="21" fillId="19" borderId="135" xfId="2" applyNumberFormat="1" applyFont="1" applyFill="1" applyBorder="1" applyAlignment="1">
      <alignment horizontal="center"/>
    </xf>
    <xf numFmtId="1" fontId="21" fillId="0" borderId="135" xfId="2" applyNumberFormat="1" applyFont="1" applyBorder="1" applyAlignment="1">
      <alignment horizontal="center"/>
    </xf>
    <xf numFmtId="0" fontId="18" fillId="0" borderId="133" xfId="2" applyFont="1" applyBorder="1"/>
    <xf numFmtId="1" fontId="21" fillId="0" borderId="133" xfId="2" applyNumberFormat="1" applyFont="1" applyBorder="1" applyAlignment="1">
      <alignment horizontal="center"/>
    </xf>
    <xf numFmtId="9" fontId="21" fillId="18" borderId="18" xfId="3" applyFont="1" applyFill="1" applyBorder="1" applyAlignment="1">
      <alignment horizontal="center" vertical="center"/>
    </xf>
    <xf numFmtId="9" fontId="18" fillId="0" borderId="24" xfId="3" applyFont="1" applyBorder="1" applyAlignment="1">
      <alignment horizontal="center"/>
    </xf>
    <xf numFmtId="0" fontId="21" fillId="35" borderId="120" xfId="0" applyFont="1" applyFill="1" applyBorder="1" applyAlignment="1">
      <alignment horizontal="center" vertical="center"/>
    </xf>
    <xf numFmtId="0" fontId="21" fillId="0" borderId="137" xfId="2" applyFont="1" applyBorder="1" applyAlignment="1">
      <alignment horizontal="center"/>
    </xf>
    <xf numFmtId="15" fontId="22" fillId="2" borderId="136" xfId="0" applyNumberFormat="1" applyFont="1" applyFill="1" applyBorder="1" applyAlignment="1">
      <alignment horizontal="center"/>
    </xf>
    <xf numFmtId="0" fontId="21" fillId="19" borderId="126" xfId="2" applyFont="1" applyFill="1" applyBorder="1" applyAlignment="1">
      <alignment horizontal="center"/>
    </xf>
    <xf numFmtId="14" fontId="22" fillId="16" borderId="136" xfId="2" applyNumberFormat="1" applyFont="1" applyFill="1" applyBorder="1" applyAlignment="1">
      <alignment horizontal="center"/>
    </xf>
    <xf numFmtId="0" fontId="22" fillId="16" borderId="136" xfId="2" applyFont="1" applyFill="1" applyBorder="1" applyAlignment="1">
      <alignment horizontal="center"/>
    </xf>
    <xf numFmtId="0" fontId="22" fillId="2" borderId="120" xfId="0" applyFont="1" applyFill="1" applyBorder="1" applyAlignment="1">
      <alignment horizontal="center"/>
    </xf>
    <xf numFmtId="15" fontId="22" fillId="2" borderId="120" xfId="0" applyNumberFormat="1" applyFont="1" applyFill="1" applyBorder="1" applyAlignment="1">
      <alignment horizontal="center"/>
    </xf>
    <xf numFmtId="0" fontId="21" fillId="19" borderId="120" xfId="2" applyFont="1" applyFill="1" applyBorder="1" applyAlignment="1">
      <alignment horizontal="center"/>
    </xf>
    <xf numFmtId="14" fontId="22" fillId="16" borderId="120" xfId="2" applyNumberFormat="1" applyFont="1" applyFill="1" applyBorder="1" applyAlignment="1">
      <alignment horizontal="center"/>
    </xf>
    <xf numFmtId="0" fontId="22" fillId="16" borderId="120" xfId="2" applyFont="1" applyFill="1" applyBorder="1" applyAlignment="1">
      <alignment horizontal="center"/>
    </xf>
    <xf numFmtId="0" fontId="1" fillId="0" borderId="43" xfId="0" applyFont="1" applyBorder="1" applyAlignment="1">
      <alignment horizontal="left"/>
    </xf>
    <xf numFmtId="0" fontId="1" fillId="0" borderId="54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5" fillId="0" borderId="27" xfId="2" applyFont="1" applyBorder="1" applyAlignment="1">
      <alignment horizontal="center" vertical="center" wrapText="1"/>
    </xf>
    <xf numFmtId="0" fontId="25" fillId="0" borderId="7" xfId="2" applyFont="1" applyBorder="1" applyAlignment="1">
      <alignment horizontal="center" vertical="center" wrapText="1"/>
    </xf>
    <xf numFmtId="0" fontId="25" fillId="0" borderId="21" xfId="2" applyFont="1" applyBorder="1" applyAlignment="1">
      <alignment horizontal="center" vertical="center" wrapText="1"/>
    </xf>
    <xf numFmtId="0" fontId="25" fillId="0" borderId="32" xfId="2" applyFont="1" applyBorder="1" applyAlignment="1">
      <alignment horizontal="center" vertical="center" wrapText="1"/>
    </xf>
    <xf numFmtId="0" fontId="25" fillId="0" borderId="24" xfId="2" applyFont="1" applyBorder="1" applyAlignment="1">
      <alignment horizontal="center" vertical="center" wrapText="1"/>
    </xf>
    <xf numFmtId="0" fontId="25" fillId="0" borderId="14" xfId="2" applyFont="1" applyBorder="1" applyAlignment="1">
      <alignment horizontal="center" vertical="center" wrapText="1"/>
    </xf>
    <xf numFmtId="165" fontId="1" fillId="2" borderId="120" xfId="0" quotePrefix="1" applyNumberFormat="1" applyFont="1" applyFill="1" applyBorder="1" applyAlignment="1">
      <alignment horizontal="center"/>
    </xf>
    <xf numFmtId="165" fontId="1" fillId="2" borderId="136" xfId="0" quotePrefix="1" applyNumberFormat="1" applyFont="1" applyFill="1" applyBorder="1" applyAlignment="1">
      <alignment horizontal="center"/>
    </xf>
    <xf numFmtId="165" fontId="1" fillId="2" borderId="55" xfId="0" quotePrefix="1" applyNumberFormat="1" applyFont="1" applyFill="1" applyBorder="1" applyAlignment="1">
      <alignment horizontal="center"/>
    </xf>
    <xf numFmtId="165" fontId="1" fillId="0" borderId="55" xfId="0" applyNumberFormat="1" applyFont="1" applyBorder="1" applyAlignment="1">
      <alignment horizontal="center"/>
    </xf>
    <xf numFmtId="165" fontId="22" fillId="2" borderId="55" xfId="0" applyNumberFormat="1" applyFont="1" applyFill="1" applyBorder="1" applyAlignment="1">
      <alignment horizontal="center"/>
    </xf>
    <xf numFmtId="165" fontId="22" fillId="0" borderId="55" xfId="0" applyNumberFormat="1" applyFont="1" applyBorder="1" applyAlignment="1">
      <alignment horizontal="center"/>
    </xf>
    <xf numFmtId="165" fontId="1" fillId="0" borderId="29" xfId="0" applyNumberFormat="1" applyFont="1" applyBorder="1" applyAlignment="1">
      <alignment horizontal="center"/>
    </xf>
    <xf numFmtId="0" fontId="1" fillId="0" borderId="140" xfId="0" applyFont="1" applyBorder="1" applyAlignment="1">
      <alignment horizontal="left"/>
    </xf>
    <xf numFmtId="0" fontId="1" fillId="0" borderId="141" xfId="0" applyFont="1" applyBorder="1" applyAlignment="1">
      <alignment horizontal="left"/>
    </xf>
    <xf numFmtId="0" fontId="16" fillId="4" borderId="27" xfId="0" applyFont="1" applyFill="1" applyBorder="1" applyAlignment="1">
      <alignment horizontal="center" vertical="center"/>
    </xf>
    <xf numFmtId="0" fontId="21" fillId="2" borderId="138" xfId="2" applyFont="1" applyFill="1" applyBorder="1" applyAlignment="1">
      <alignment horizontal="center" vertical="center" wrapText="1"/>
    </xf>
    <xf numFmtId="165" fontId="1" fillId="0" borderId="138" xfId="0" applyNumberFormat="1" applyFont="1" applyBorder="1" applyAlignment="1">
      <alignment horizontal="center"/>
    </xf>
    <xf numFmtId="0" fontId="22" fillId="2" borderId="138" xfId="0" applyFont="1" applyFill="1" applyBorder="1" applyAlignment="1">
      <alignment horizontal="center"/>
    </xf>
    <xf numFmtId="15" fontId="22" fillId="2" borderId="104" xfId="0" applyNumberFormat="1" applyFont="1" applyFill="1" applyBorder="1" applyAlignment="1">
      <alignment horizontal="center"/>
    </xf>
    <xf numFmtId="0" fontId="21" fillId="19" borderId="137" xfId="2" applyFont="1" applyFill="1" applyBorder="1" applyAlignment="1">
      <alignment horizontal="center"/>
    </xf>
    <xf numFmtId="14" fontId="22" fillId="16" borderId="133" xfId="2" applyNumberFormat="1" applyFont="1" applyFill="1" applyBorder="1" applyAlignment="1">
      <alignment horizontal="center"/>
    </xf>
    <xf numFmtId="0" fontId="22" fillId="16" borderId="133" xfId="2" applyFont="1" applyFill="1" applyBorder="1" applyAlignment="1">
      <alignment horizontal="center"/>
    </xf>
    <xf numFmtId="0" fontId="0" fillId="0" borderId="139" xfId="0" applyBorder="1" applyAlignment="1">
      <alignment horizontal="left"/>
    </xf>
    <xf numFmtId="0" fontId="0" fillId="0" borderId="43" xfId="0" applyBorder="1" applyAlignment="1">
      <alignment horizontal="left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3" fillId="8" borderId="18" xfId="0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1" fontId="11" fillId="7" borderId="10" xfId="0" applyNumberFormat="1" applyFont="1" applyFill="1" applyBorder="1" applyAlignment="1">
      <alignment horizontal="center" vertical="center"/>
    </xf>
    <xf numFmtId="1" fontId="11" fillId="7" borderId="11" xfId="0" applyNumberFormat="1" applyFont="1" applyFill="1" applyBorder="1" applyAlignment="1">
      <alignment horizontal="center" vertical="center"/>
    </xf>
    <xf numFmtId="1" fontId="11" fillId="7" borderId="12" xfId="0" applyNumberFormat="1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3" fillId="8" borderId="32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0" fontId="4" fillId="0" borderId="29" xfId="0" applyNumberFormat="1" applyFont="1" applyBorder="1" applyAlignment="1">
      <alignment horizontal="center" vertical="center"/>
    </xf>
    <xf numFmtId="1" fontId="4" fillId="9" borderId="10" xfId="0" applyNumberFormat="1" applyFont="1" applyFill="1" applyBorder="1" applyAlignment="1">
      <alignment horizontal="center" vertical="center" wrapText="1"/>
    </xf>
    <xf numFmtId="1" fontId="4" fillId="9" borderId="11" xfId="0" applyNumberFormat="1" applyFont="1" applyFill="1" applyBorder="1" applyAlignment="1">
      <alignment horizontal="center" vertical="center" wrapText="1"/>
    </xf>
    <xf numFmtId="1" fontId="4" fillId="9" borderId="12" xfId="0" applyNumberFormat="1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1" fontId="4" fillId="4" borderId="37" xfId="0" applyNumberFormat="1" applyFont="1" applyFill="1" applyBorder="1" applyAlignment="1">
      <alignment horizontal="center" vertical="center" wrapText="1"/>
    </xf>
    <xf numFmtId="1" fontId="4" fillId="4" borderId="42" xfId="0" applyNumberFormat="1" applyFont="1" applyFill="1" applyBorder="1" applyAlignment="1">
      <alignment horizontal="center" vertical="center" wrapText="1"/>
    </xf>
    <xf numFmtId="1" fontId="4" fillId="4" borderId="49" xfId="0" applyNumberFormat="1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1" fontId="4" fillId="0" borderId="38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13" fillId="11" borderId="18" xfId="0" applyFont="1" applyFill="1" applyBorder="1" applyAlignment="1">
      <alignment horizontal="center" vertical="center" wrapText="1"/>
    </xf>
    <xf numFmtId="0" fontId="13" fillId="11" borderId="32" xfId="0" applyFont="1" applyFill="1" applyBorder="1" applyAlignment="1">
      <alignment horizontal="center" vertical="center" wrapText="1"/>
    </xf>
    <xf numFmtId="10" fontId="4" fillId="0" borderId="16" xfId="0" applyNumberFormat="1" applyFont="1" applyBorder="1" applyAlignment="1">
      <alignment horizontal="center" vertical="center"/>
    </xf>
    <xf numFmtId="10" fontId="4" fillId="0" borderId="38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9" fontId="9" fillId="0" borderId="31" xfId="0" applyNumberFormat="1" applyFont="1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9" fontId="9" fillId="0" borderId="34" xfId="0" applyNumberFormat="1" applyFont="1" applyBorder="1" applyAlignment="1">
      <alignment horizontal="center" vertical="center" wrapText="1"/>
    </xf>
    <xf numFmtId="9" fontId="9" fillId="0" borderId="0" xfId="0" applyNumberFormat="1" applyFont="1" applyAlignment="1">
      <alignment horizontal="center" vertical="center" wrapText="1"/>
    </xf>
    <xf numFmtId="9" fontId="9" fillId="0" borderId="5" xfId="0" applyNumberFormat="1" applyFont="1" applyBorder="1" applyAlignment="1">
      <alignment horizontal="center" vertical="center" wrapText="1"/>
    </xf>
    <xf numFmtId="9" fontId="9" fillId="0" borderId="8" xfId="0" applyNumberFormat="1" applyFont="1" applyBorder="1" applyAlignment="1">
      <alignment horizontal="center" vertical="center" wrapText="1"/>
    </xf>
    <xf numFmtId="9" fontId="9" fillId="0" borderId="7" xfId="0" applyNumberFormat="1" applyFont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0" xfId="0" applyFont="1" applyFill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 wrapText="1"/>
    </xf>
    <xf numFmtId="0" fontId="12" fillId="11" borderId="20" xfId="0" applyFont="1" applyFill="1" applyBorder="1" applyAlignment="1">
      <alignment horizontal="center" vertical="center" wrapText="1"/>
    </xf>
    <xf numFmtId="0" fontId="12" fillId="11" borderId="22" xfId="0" applyFont="1" applyFill="1" applyBorder="1" applyAlignment="1">
      <alignment horizontal="center" vertical="center" wrapText="1"/>
    </xf>
    <xf numFmtId="0" fontId="12" fillId="11" borderId="50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/>
    </xf>
    <xf numFmtId="0" fontId="18" fillId="0" borderId="8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15" fontId="12" fillId="0" borderId="18" xfId="0" applyNumberFormat="1" applyFont="1" applyBorder="1" applyAlignment="1">
      <alignment horizontal="center" vertical="center" wrapText="1"/>
    </xf>
    <xf numFmtId="15" fontId="12" fillId="0" borderId="19" xfId="0" applyNumberFormat="1" applyFont="1" applyBorder="1" applyAlignment="1">
      <alignment horizontal="center" vertical="center" wrapText="1"/>
    </xf>
    <xf numFmtId="15" fontId="12" fillId="0" borderId="32" xfId="0" applyNumberFormat="1" applyFont="1" applyBorder="1" applyAlignment="1">
      <alignment horizontal="center" vertical="center" wrapText="1"/>
    </xf>
    <xf numFmtId="0" fontId="4" fillId="11" borderId="18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 wrapText="1"/>
    </xf>
    <xf numFmtId="0" fontId="4" fillId="11" borderId="32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1" fontId="4" fillId="0" borderId="30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" fontId="4" fillId="4" borderId="20" xfId="0" applyNumberFormat="1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10" fontId="4" fillId="0" borderId="20" xfId="0" applyNumberFormat="1" applyFont="1" applyBorder="1" applyAlignment="1">
      <alignment horizontal="center" vertical="center"/>
    </xf>
    <xf numFmtId="10" fontId="4" fillId="0" borderId="50" xfId="0" applyNumberFormat="1" applyFont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9" borderId="19" xfId="0" applyFont="1" applyFill="1" applyBorder="1" applyAlignment="1">
      <alignment horizontal="center" vertical="center"/>
    </xf>
    <xf numFmtId="0" fontId="12" fillId="9" borderId="32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" fillId="0" borderId="139" xfId="0" applyFont="1" applyBorder="1" applyAlignment="1">
      <alignment horizontal="left"/>
    </xf>
    <xf numFmtId="0" fontId="1" fillId="0" borderId="140" xfId="0" applyFont="1" applyBorder="1" applyAlignment="1">
      <alignment horizontal="left"/>
    </xf>
    <xf numFmtId="0" fontId="1" fillId="0" borderId="141" xfId="0" applyFont="1" applyBorder="1" applyAlignment="1">
      <alignment horizontal="left"/>
    </xf>
    <xf numFmtId="0" fontId="22" fillId="0" borderId="139" xfId="0" applyFont="1" applyBorder="1" applyAlignment="1">
      <alignment horizontal="left"/>
    </xf>
    <xf numFmtId="0" fontId="22" fillId="0" borderId="140" xfId="0" applyFont="1" applyBorder="1" applyAlignment="1">
      <alignment horizontal="left"/>
    </xf>
    <xf numFmtId="0" fontId="22" fillId="0" borderId="141" xfId="0" applyFont="1" applyBorder="1" applyAlignment="1">
      <alignment horizontal="left"/>
    </xf>
    <xf numFmtId="0" fontId="18" fillId="2" borderId="34" xfId="2" applyFont="1" applyFill="1" applyBorder="1" applyAlignment="1">
      <alignment horizontal="center" vertical="center" wrapText="1"/>
    </xf>
    <xf numFmtId="0" fontId="21" fillId="30" borderId="3" xfId="2" applyFont="1" applyFill="1" applyBorder="1" applyAlignment="1">
      <alignment horizontal="center" vertical="center" wrapText="1"/>
    </xf>
    <xf numFmtId="0" fontId="21" fillId="30" borderId="0" xfId="2" applyFont="1" applyFill="1" applyAlignment="1">
      <alignment horizontal="center" vertical="center" wrapText="1"/>
    </xf>
    <xf numFmtId="0" fontId="21" fillId="30" borderId="8" xfId="2" applyFont="1" applyFill="1" applyBorder="1" applyAlignment="1">
      <alignment horizontal="center" vertical="center" wrapText="1"/>
    </xf>
    <xf numFmtId="0" fontId="21" fillId="30" borderId="9" xfId="2" applyFont="1" applyFill="1" applyBorder="1" applyAlignment="1">
      <alignment horizontal="center" vertical="center" wrapText="1"/>
    </xf>
    <xf numFmtId="0" fontId="21" fillId="30" borderId="13" xfId="2" applyFont="1" applyFill="1" applyBorder="1" applyAlignment="1">
      <alignment horizontal="center" vertical="center" wrapText="1"/>
    </xf>
    <xf numFmtId="0" fontId="21" fillId="30" borderId="14" xfId="2" applyFont="1" applyFill="1" applyBorder="1" applyAlignment="1">
      <alignment horizontal="center" vertical="center" wrapText="1"/>
    </xf>
    <xf numFmtId="9" fontId="12" fillId="17" borderId="29" xfId="7" applyNumberFormat="1" applyFont="1" applyFill="1" applyBorder="1" applyAlignment="1">
      <alignment horizontal="center" vertical="center"/>
    </xf>
    <xf numFmtId="0" fontId="18" fillId="2" borderId="29" xfId="2" applyFont="1" applyFill="1" applyBorder="1" applyAlignment="1">
      <alignment horizontal="center"/>
    </xf>
    <xf numFmtId="0" fontId="12" fillId="17" borderId="29" xfId="7" applyFont="1" applyFill="1" applyBorder="1" applyAlignment="1">
      <alignment horizontal="center"/>
    </xf>
    <xf numFmtId="0" fontId="12" fillId="17" borderId="29" xfId="7" applyFont="1" applyFill="1" applyBorder="1" applyAlignment="1">
      <alignment horizontal="center" vertical="center"/>
    </xf>
    <xf numFmtId="0" fontId="0" fillId="0" borderId="139" xfId="0" applyBorder="1" applyAlignment="1">
      <alignment horizontal="left"/>
    </xf>
    <xf numFmtId="0" fontId="21" fillId="30" borderId="1" xfId="2" applyFont="1" applyFill="1" applyBorder="1" applyAlignment="1">
      <alignment horizontal="center" vertical="center" wrapText="1"/>
    </xf>
    <xf numFmtId="0" fontId="21" fillId="30" borderId="2" xfId="2" applyFont="1" applyFill="1" applyBorder="1" applyAlignment="1">
      <alignment horizontal="center" vertical="center" wrapText="1"/>
    </xf>
    <xf numFmtId="0" fontId="21" fillId="30" borderId="4" xfId="2" applyFont="1" applyFill="1" applyBorder="1" applyAlignment="1">
      <alignment horizontal="center" vertical="center" wrapText="1"/>
    </xf>
    <xf numFmtId="0" fontId="21" fillId="30" borderId="5" xfId="2" applyFont="1" applyFill="1" applyBorder="1" applyAlignment="1">
      <alignment horizontal="center" vertical="center" wrapText="1"/>
    </xf>
    <xf numFmtId="0" fontId="21" fillId="30" borderId="6" xfId="2" applyFont="1" applyFill="1" applyBorder="1" applyAlignment="1">
      <alignment horizontal="center" vertical="center" wrapText="1"/>
    </xf>
    <xf numFmtId="0" fontId="21" fillId="30" borderId="7" xfId="2" applyFont="1" applyFill="1" applyBorder="1" applyAlignment="1">
      <alignment horizontal="center" vertical="center" wrapText="1"/>
    </xf>
    <xf numFmtId="0" fontId="21" fillId="31" borderId="18" xfId="2" applyFont="1" applyFill="1" applyBorder="1" applyAlignment="1">
      <alignment horizontal="center" vertical="center"/>
    </xf>
    <xf numFmtId="0" fontId="21" fillId="31" borderId="32" xfId="2" applyFont="1" applyFill="1" applyBorder="1" applyAlignment="1">
      <alignment horizontal="center" vertical="center"/>
    </xf>
    <xf numFmtId="0" fontId="21" fillId="30" borderId="35" xfId="2" applyFont="1" applyFill="1" applyBorder="1" applyAlignment="1">
      <alignment horizontal="center" vertical="center" wrapText="1"/>
    </xf>
    <xf numFmtId="0" fontId="21" fillId="30" borderId="56" xfId="2" applyFont="1" applyFill="1" applyBorder="1" applyAlignment="1">
      <alignment horizontal="center" vertical="center" wrapText="1"/>
    </xf>
    <xf numFmtId="0" fontId="21" fillId="30" borderId="36" xfId="2" applyFont="1" applyFill="1" applyBorder="1" applyAlignment="1">
      <alignment horizontal="center" vertical="center" wrapText="1"/>
    </xf>
    <xf numFmtId="0" fontId="21" fillId="31" borderId="1" xfId="2" applyFont="1" applyFill="1" applyBorder="1" applyAlignment="1">
      <alignment horizontal="center" vertical="center" wrapText="1"/>
    </xf>
    <xf numFmtId="0" fontId="21" fillId="31" borderId="2" xfId="2" applyFont="1" applyFill="1" applyBorder="1" applyAlignment="1">
      <alignment horizontal="center" vertical="center" wrapText="1"/>
    </xf>
    <xf numFmtId="0" fontId="21" fillId="31" borderId="6" xfId="2" applyFont="1" applyFill="1" applyBorder="1" applyAlignment="1">
      <alignment horizontal="center" vertical="center" wrapText="1"/>
    </xf>
    <xf numFmtId="0" fontId="21" fillId="31" borderId="7" xfId="2" applyFont="1" applyFill="1" applyBorder="1" applyAlignment="1">
      <alignment horizontal="center" vertical="center" wrapText="1"/>
    </xf>
    <xf numFmtId="0" fontId="32" fillId="2" borderId="0" xfId="2" applyFont="1" applyFill="1" applyAlignment="1">
      <alignment horizontal="center" vertical="center" wrapText="1"/>
    </xf>
    <xf numFmtId="0" fontId="32" fillId="2" borderId="0" xfId="2" applyFont="1" applyFill="1" applyAlignment="1">
      <alignment horizontal="center" vertical="center"/>
    </xf>
    <xf numFmtId="0" fontId="35" fillId="7" borderId="4" xfId="2" applyFont="1" applyFill="1" applyBorder="1" applyAlignment="1">
      <alignment horizontal="center" vertical="center" wrapText="1"/>
    </xf>
    <xf numFmtId="0" fontId="35" fillId="7" borderId="0" xfId="2" applyFont="1" applyFill="1" applyAlignment="1">
      <alignment horizontal="center" vertical="center" wrapText="1"/>
    </xf>
    <xf numFmtId="0" fontId="35" fillId="7" borderId="5" xfId="2" applyFont="1" applyFill="1" applyBorder="1" applyAlignment="1">
      <alignment horizontal="center" vertical="center" wrapText="1"/>
    </xf>
    <xf numFmtId="0" fontId="26" fillId="30" borderId="18" xfId="2" applyFont="1" applyFill="1" applyBorder="1" applyAlignment="1">
      <alignment horizontal="center" vertical="center"/>
    </xf>
    <xf numFmtId="0" fontId="26" fillId="30" borderId="19" xfId="2" applyFont="1" applyFill="1" applyBorder="1" applyAlignment="1">
      <alignment horizontal="center" vertical="center"/>
    </xf>
    <xf numFmtId="0" fontId="26" fillId="30" borderId="32" xfId="2" applyFont="1" applyFill="1" applyBorder="1" applyAlignment="1">
      <alignment horizontal="center" vertical="center"/>
    </xf>
    <xf numFmtId="0" fontId="29" fillId="0" borderId="39" xfId="2" applyFont="1" applyBorder="1" applyAlignment="1">
      <alignment horizontal="left" vertical="center"/>
    </xf>
    <xf numFmtId="0" fontId="29" fillId="0" borderId="71" xfId="2" applyFont="1" applyBorder="1" applyAlignment="1">
      <alignment horizontal="left" vertical="center"/>
    </xf>
    <xf numFmtId="0" fontId="29" fillId="0" borderId="40" xfId="2" applyFont="1" applyBorder="1" applyAlignment="1">
      <alignment horizontal="left" vertical="center"/>
    </xf>
    <xf numFmtId="0" fontId="29" fillId="0" borderId="70" xfId="2" applyFont="1" applyBorder="1" applyAlignment="1">
      <alignment horizontal="left" vertical="center"/>
    </xf>
    <xf numFmtId="0" fontId="29" fillId="0" borderId="62" xfId="2" applyFont="1" applyBorder="1" applyAlignment="1">
      <alignment horizontal="left" vertical="center"/>
    </xf>
    <xf numFmtId="0" fontId="29" fillId="0" borderId="61" xfId="2" applyFont="1" applyBorder="1" applyAlignment="1">
      <alignment horizontal="left" vertical="center"/>
    </xf>
    <xf numFmtId="0" fontId="29" fillId="0" borderId="60" xfId="2" applyFont="1" applyBorder="1" applyAlignment="1">
      <alignment horizontal="left" vertical="center"/>
    </xf>
    <xf numFmtId="0" fontId="29" fillId="0" borderId="59" xfId="2" applyFont="1" applyBorder="1" applyAlignment="1">
      <alignment horizontal="left" vertical="center"/>
    </xf>
    <xf numFmtId="0" fontId="34" fillId="2" borderId="1" xfId="2" applyFont="1" applyFill="1" applyBorder="1" applyAlignment="1">
      <alignment horizontal="center" wrapText="1"/>
    </xf>
    <xf numFmtId="0" fontId="34" fillId="2" borderId="2" xfId="2" applyFont="1" applyFill="1" applyBorder="1" applyAlignment="1">
      <alignment horizontal="center" wrapText="1"/>
    </xf>
    <xf numFmtId="0" fontId="34" fillId="2" borderId="4" xfId="2" applyFont="1" applyFill="1" applyBorder="1" applyAlignment="1">
      <alignment horizontal="center" wrapText="1"/>
    </xf>
    <xf numFmtId="0" fontId="34" fillId="2" borderId="5" xfId="2" applyFont="1" applyFill="1" applyBorder="1" applyAlignment="1">
      <alignment horizontal="center" wrapText="1"/>
    </xf>
    <xf numFmtId="0" fontId="34" fillId="2" borderId="6" xfId="2" applyFont="1" applyFill="1" applyBorder="1" applyAlignment="1">
      <alignment horizontal="center" wrapText="1"/>
    </xf>
    <xf numFmtId="0" fontId="34" fillId="2" borderId="7" xfId="2" applyFont="1" applyFill="1" applyBorder="1" applyAlignment="1">
      <alignment horizontal="center" wrapText="1"/>
    </xf>
    <xf numFmtId="0" fontId="26" fillId="2" borderId="1" xfId="2" applyFont="1" applyFill="1" applyBorder="1" applyAlignment="1">
      <alignment horizontal="center" vertical="center" wrapText="1"/>
    </xf>
    <xf numFmtId="0" fontId="26" fillId="2" borderId="3" xfId="2" applyFont="1" applyFill="1" applyBorder="1" applyAlignment="1">
      <alignment horizontal="center" vertical="center" wrapText="1"/>
    </xf>
    <xf numFmtId="0" fontId="26" fillId="2" borderId="2" xfId="2" applyFont="1" applyFill="1" applyBorder="1" applyAlignment="1">
      <alignment horizontal="center" vertical="center" wrapText="1"/>
    </xf>
    <xf numFmtId="0" fontId="26" fillId="2" borderId="4" xfId="2" applyFont="1" applyFill="1" applyBorder="1" applyAlignment="1">
      <alignment horizontal="center" vertical="center" wrapText="1"/>
    </xf>
    <xf numFmtId="0" fontId="26" fillId="2" borderId="0" xfId="2" applyFont="1" applyFill="1" applyAlignment="1">
      <alignment horizontal="center" vertical="center" wrapText="1"/>
    </xf>
    <xf numFmtId="0" fontId="26" fillId="2" borderId="5" xfId="2" applyFont="1" applyFill="1" applyBorder="1" applyAlignment="1">
      <alignment horizontal="center" vertical="center" wrapText="1"/>
    </xf>
    <xf numFmtId="0" fontId="26" fillId="2" borderId="6" xfId="2" applyFont="1" applyFill="1" applyBorder="1" applyAlignment="1">
      <alignment horizontal="center" vertical="center" wrapText="1"/>
    </xf>
    <xf numFmtId="0" fontId="26" fillId="2" borderId="8" xfId="2" applyFont="1" applyFill="1" applyBorder="1" applyAlignment="1">
      <alignment horizontal="center" vertical="center" wrapText="1"/>
    </xf>
    <xf numFmtId="0" fontId="26" fillId="2" borderId="7" xfId="2" applyFont="1" applyFill="1" applyBorder="1" applyAlignment="1">
      <alignment horizontal="center" vertical="center" wrapText="1"/>
    </xf>
    <xf numFmtId="15" fontId="26" fillId="2" borderId="8" xfId="2" applyNumberFormat="1" applyFont="1" applyFill="1" applyBorder="1" applyAlignment="1">
      <alignment horizontal="center" vertical="top" wrapText="1"/>
    </xf>
    <xf numFmtId="0" fontId="26" fillId="2" borderId="8" xfId="2" applyFont="1" applyFill="1" applyBorder="1" applyAlignment="1">
      <alignment horizontal="center" vertical="top" wrapText="1"/>
    </xf>
    <xf numFmtId="0" fontId="26" fillId="2" borderId="7" xfId="2" applyFont="1" applyFill="1" applyBorder="1" applyAlignment="1">
      <alignment horizontal="center" vertical="top" wrapText="1"/>
    </xf>
    <xf numFmtId="0" fontId="28" fillId="0" borderId="41" xfId="2" applyFont="1" applyBorder="1" applyAlignment="1">
      <alignment horizontal="left"/>
    </xf>
    <xf numFmtId="0" fontId="28" fillId="0" borderId="44" xfId="2" applyFont="1" applyBorder="1" applyAlignment="1">
      <alignment horizontal="left"/>
    </xf>
    <xf numFmtId="0" fontId="28" fillId="0" borderId="29" xfId="2" applyFont="1" applyBorder="1" applyAlignment="1">
      <alignment horizontal="left"/>
    </xf>
    <xf numFmtId="0" fontId="21" fillId="16" borderId="8" xfId="2" applyFont="1" applyFill="1" applyBorder="1" applyAlignment="1">
      <alignment horizontal="left" vertical="center"/>
    </xf>
    <xf numFmtId="0" fontId="27" fillId="28" borderId="9" xfId="2" applyFont="1" applyFill="1" applyBorder="1" applyAlignment="1">
      <alignment horizontal="center" vertical="center"/>
    </xf>
    <xf numFmtId="0" fontId="27" fillId="28" borderId="6" xfId="2" applyFont="1" applyFill="1" applyBorder="1" applyAlignment="1">
      <alignment horizontal="center" vertical="center"/>
    </xf>
    <xf numFmtId="0" fontId="28" fillId="0" borderId="67" xfId="2" applyFont="1" applyBorder="1" applyAlignment="1">
      <alignment horizontal="left"/>
    </xf>
    <xf numFmtId="0" fontId="28" fillId="0" borderId="45" xfId="2" applyFont="1" applyBorder="1" applyAlignment="1">
      <alignment horizontal="left"/>
    </xf>
    <xf numFmtId="0" fontId="28" fillId="0" borderId="38" xfId="2" applyFont="1" applyBorder="1" applyAlignment="1">
      <alignment horizontal="left"/>
    </xf>
    <xf numFmtId="0" fontId="28" fillId="0" borderId="62" xfId="2" applyFont="1" applyBorder="1" applyAlignment="1">
      <alignment horizontal="left"/>
    </xf>
    <xf numFmtId="0" fontId="28" fillId="0" borderId="61" xfId="2" applyFont="1" applyBorder="1" applyAlignment="1">
      <alignment horizontal="left"/>
    </xf>
    <xf numFmtId="0" fontId="28" fillId="0" borderId="60" xfId="2" applyFont="1" applyBorder="1" applyAlignment="1">
      <alignment horizontal="left"/>
    </xf>
    <xf numFmtId="0" fontId="21" fillId="16" borderId="0" xfId="2" applyFont="1" applyFill="1" applyAlignment="1">
      <alignment horizontal="left" vertical="center"/>
    </xf>
    <xf numFmtId="0" fontId="21" fillId="16" borderId="0" xfId="2" applyFont="1" applyFill="1" applyAlignment="1">
      <alignment horizontal="center" vertical="center"/>
    </xf>
    <xf numFmtId="0" fontId="21" fillId="8" borderId="18" xfId="2" applyFont="1" applyFill="1" applyBorder="1" applyAlignment="1">
      <alignment horizontal="center" vertical="center" wrapText="1"/>
    </xf>
    <xf numFmtId="0" fontId="21" fillId="8" borderId="19" xfId="2" applyFont="1" applyFill="1" applyBorder="1" applyAlignment="1">
      <alignment horizontal="center" vertical="center" wrapText="1"/>
    </xf>
    <xf numFmtId="0" fontId="21" fillId="8" borderId="32" xfId="2" applyFont="1" applyFill="1" applyBorder="1" applyAlignment="1">
      <alignment horizontal="center" vertical="center" wrapText="1"/>
    </xf>
    <xf numFmtId="0" fontId="3" fillId="16" borderId="0" xfId="2" applyFont="1" applyFill="1" applyAlignment="1">
      <alignment horizontal="center" vertical="center"/>
    </xf>
    <xf numFmtId="0" fontId="35" fillId="7" borderId="1" xfId="2" applyFont="1" applyFill="1" applyBorder="1" applyAlignment="1">
      <alignment horizontal="center" vertical="center" wrapText="1"/>
    </xf>
    <xf numFmtId="0" fontId="35" fillId="7" borderId="3" xfId="2" applyFont="1" applyFill="1" applyBorder="1" applyAlignment="1">
      <alignment horizontal="center" vertical="center" wrapText="1"/>
    </xf>
    <xf numFmtId="0" fontId="35" fillId="7" borderId="2" xfId="2" applyFont="1" applyFill="1" applyBorder="1" applyAlignment="1">
      <alignment horizontal="center" vertical="center" wrapText="1"/>
    </xf>
    <xf numFmtId="0" fontId="28" fillId="0" borderId="78" xfId="2" applyFont="1" applyBorder="1" applyAlignment="1">
      <alignment horizontal="left" vertical="center"/>
    </xf>
    <xf numFmtId="0" fontId="28" fillId="0" borderId="75" xfId="2" applyFont="1" applyBorder="1" applyAlignment="1">
      <alignment horizontal="left" vertical="center"/>
    </xf>
    <xf numFmtId="0" fontId="28" fillId="0" borderId="58" xfId="2" applyFont="1" applyBorder="1" applyAlignment="1">
      <alignment horizontal="left" vertical="center"/>
    </xf>
    <xf numFmtId="0" fontId="28" fillId="0" borderId="61" xfId="2" applyFont="1" applyBorder="1" applyAlignment="1">
      <alignment horizontal="left" vertical="center"/>
    </xf>
    <xf numFmtId="0" fontId="28" fillId="0" borderId="60" xfId="2" applyFont="1" applyBorder="1" applyAlignment="1">
      <alignment horizontal="left" vertical="center"/>
    </xf>
    <xf numFmtId="0" fontId="28" fillId="0" borderId="59" xfId="2" applyFont="1" applyBorder="1" applyAlignment="1">
      <alignment horizontal="left" vertical="center"/>
    </xf>
    <xf numFmtId="0" fontId="21" fillId="30" borderId="108" xfId="2" applyFont="1" applyFill="1" applyBorder="1" applyAlignment="1">
      <alignment horizontal="center" vertical="center" wrapText="1"/>
    </xf>
    <xf numFmtId="0" fontId="21" fillId="31" borderId="19" xfId="2" applyFont="1" applyFill="1" applyBorder="1" applyAlignment="1">
      <alignment horizontal="center" vertical="center"/>
    </xf>
    <xf numFmtId="0" fontId="21" fillId="31" borderId="3" xfId="2" applyFont="1" applyFill="1" applyBorder="1" applyAlignment="1">
      <alignment horizontal="center" vertical="center" wrapText="1"/>
    </xf>
    <xf numFmtId="0" fontId="21" fillId="31" borderId="8" xfId="2" applyFont="1" applyFill="1" applyBorder="1" applyAlignment="1">
      <alignment horizontal="center" vertical="center" wrapText="1"/>
    </xf>
    <xf numFmtId="0" fontId="18" fillId="2" borderId="4" xfId="2" applyFont="1" applyFill="1" applyBorder="1" applyAlignment="1">
      <alignment horizontal="center" vertical="center" wrapText="1"/>
    </xf>
    <xf numFmtId="9" fontId="21" fillId="17" borderId="115" xfId="7" applyNumberFormat="1" applyFont="1" applyFill="1" applyBorder="1" applyAlignment="1">
      <alignment horizontal="center" vertical="center"/>
    </xf>
    <xf numFmtId="9" fontId="21" fillId="17" borderId="113" xfId="7" applyNumberFormat="1" applyFont="1" applyFill="1" applyBorder="1" applyAlignment="1">
      <alignment horizontal="center" vertical="center"/>
    </xf>
    <xf numFmtId="9" fontId="21" fillId="17" borderId="118" xfId="7" applyNumberFormat="1" applyFont="1" applyFill="1" applyBorder="1" applyAlignment="1">
      <alignment horizontal="center" vertical="center"/>
    </xf>
    <xf numFmtId="9" fontId="21" fillId="17" borderId="114" xfId="7" applyNumberFormat="1" applyFont="1" applyFill="1" applyBorder="1" applyAlignment="1">
      <alignment horizontal="center" vertical="center"/>
    </xf>
    <xf numFmtId="9" fontId="21" fillId="17" borderId="62" xfId="7" applyNumberFormat="1" applyFont="1" applyFill="1" applyBorder="1" applyAlignment="1">
      <alignment horizontal="center" vertical="center"/>
    </xf>
    <xf numFmtId="9" fontId="21" fillId="17" borderId="60" xfId="7" applyNumberFormat="1" applyFont="1" applyFill="1" applyBorder="1" applyAlignment="1">
      <alignment horizontal="center" vertical="center"/>
    </xf>
    <xf numFmtId="9" fontId="21" fillId="17" borderId="59" xfId="7" applyNumberFormat="1" applyFont="1" applyFill="1" applyBorder="1" applyAlignment="1">
      <alignment horizontal="center" vertical="center"/>
    </xf>
    <xf numFmtId="0" fontId="21" fillId="17" borderId="20" xfId="7" applyFont="1" applyFill="1" applyBorder="1" applyAlignment="1">
      <alignment horizontal="center"/>
    </xf>
    <xf numFmtId="0" fontId="21" fillId="17" borderId="22" xfId="7" applyFont="1" applyFill="1" applyBorder="1" applyAlignment="1">
      <alignment horizontal="center"/>
    </xf>
    <xf numFmtId="0" fontId="21" fillId="17" borderId="23" xfId="7" applyFont="1" applyFill="1" applyBorder="1" applyAlignment="1">
      <alignment horizontal="center"/>
    </xf>
    <xf numFmtId="0" fontId="21" fillId="17" borderId="123" xfId="7" applyFont="1" applyFill="1" applyBorder="1" applyAlignment="1">
      <alignment horizontal="center" vertical="center"/>
    </xf>
    <xf numFmtId="0" fontId="21" fillId="17" borderId="118" xfId="7" applyFont="1" applyFill="1" applyBorder="1" applyAlignment="1">
      <alignment horizontal="center" vertical="center"/>
    </xf>
    <xf numFmtId="0" fontId="21" fillId="17" borderId="125" xfId="7" applyFont="1" applyFill="1" applyBorder="1" applyAlignment="1">
      <alignment horizontal="center" vertical="center"/>
    </xf>
    <xf numFmtId="0" fontId="21" fillId="17" borderId="62" xfId="7" applyFont="1" applyFill="1" applyBorder="1" applyAlignment="1">
      <alignment horizontal="center" vertical="center"/>
    </xf>
    <xf numFmtId="0" fontId="21" fillId="17" borderId="60" xfId="7" applyFont="1" applyFill="1" applyBorder="1" applyAlignment="1">
      <alignment horizontal="center" vertical="center"/>
    </xf>
    <xf numFmtId="0" fontId="21" fillId="17" borderId="110" xfId="7" applyFont="1" applyFill="1" applyBorder="1" applyAlignment="1">
      <alignment horizontal="center" vertical="center"/>
    </xf>
    <xf numFmtId="0" fontId="28" fillId="0" borderId="77" xfId="2" applyFont="1" applyBorder="1" applyAlignment="1">
      <alignment horizontal="left" vertical="center"/>
    </xf>
    <xf numFmtId="0" fontId="28" fillId="0" borderId="76" xfId="2" applyFont="1" applyBorder="1" applyAlignment="1">
      <alignment horizontal="left" vertical="center"/>
    </xf>
    <xf numFmtId="0" fontId="28" fillId="0" borderId="64" xfId="2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96" xfId="0" applyBorder="1" applyAlignment="1">
      <alignment horizontal="left" vertical="center"/>
    </xf>
    <xf numFmtId="0" fontId="0" fillId="0" borderId="94" xfId="0" applyBorder="1" applyAlignment="1">
      <alignment horizontal="left" vertical="center"/>
    </xf>
    <xf numFmtId="0" fontId="0" fillId="0" borderId="106" xfId="0" applyBorder="1" applyAlignment="1">
      <alignment horizontal="left" vertical="center"/>
    </xf>
    <xf numFmtId="0" fontId="28" fillId="0" borderId="98" xfId="2" applyFont="1" applyBorder="1" applyAlignment="1">
      <alignment horizontal="left"/>
    </xf>
    <xf numFmtId="0" fontId="27" fillId="28" borderId="14" xfId="2" applyFont="1" applyFill="1" applyBorder="1" applyAlignment="1">
      <alignment horizontal="center" vertical="center"/>
    </xf>
    <xf numFmtId="0" fontId="28" fillId="0" borderId="93" xfId="2" applyFont="1" applyBorder="1" applyAlignment="1">
      <alignment horizontal="left"/>
    </xf>
    <xf numFmtId="0" fontId="21" fillId="17" borderId="115" xfId="7" applyFont="1" applyFill="1" applyBorder="1" applyAlignment="1">
      <alignment horizontal="center" vertical="center"/>
    </xf>
    <xf numFmtId="9" fontId="21" fillId="17" borderId="112" xfId="7" applyNumberFormat="1" applyFont="1" applyFill="1" applyBorder="1" applyAlignment="1">
      <alignment horizontal="center" vertical="center"/>
    </xf>
    <xf numFmtId="0" fontId="3" fillId="8" borderId="18" xfId="2" applyFont="1" applyFill="1" applyBorder="1" applyAlignment="1">
      <alignment horizontal="center" vertical="center" wrapText="1"/>
    </xf>
    <xf numFmtId="0" fontId="3" fillId="8" borderId="19" xfId="2" applyFont="1" applyFill="1" applyBorder="1" applyAlignment="1">
      <alignment horizontal="center" vertical="center" wrapText="1"/>
    </xf>
    <xf numFmtId="0" fontId="3" fillId="8" borderId="32" xfId="2" applyFont="1" applyFill="1" applyBorder="1" applyAlignment="1">
      <alignment horizontal="center" vertical="center" wrapText="1"/>
    </xf>
    <xf numFmtId="0" fontId="0" fillId="0" borderId="61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35" fillId="7" borderId="18" xfId="2" applyFont="1" applyFill="1" applyBorder="1" applyAlignment="1">
      <alignment horizontal="center" vertical="center" wrapText="1"/>
    </xf>
    <xf numFmtId="0" fontId="35" fillId="7" borderId="19" xfId="2" applyFont="1" applyFill="1" applyBorder="1" applyAlignment="1">
      <alignment horizontal="center" vertical="center" wrapText="1"/>
    </xf>
    <xf numFmtId="0" fontId="35" fillId="7" borderId="32" xfId="2" applyFont="1" applyFill="1" applyBorder="1" applyAlignment="1">
      <alignment horizontal="center" vertical="center" wrapText="1"/>
    </xf>
    <xf numFmtId="0" fontId="21" fillId="17" borderId="112" xfId="7" applyFont="1" applyFill="1" applyBorder="1" applyAlignment="1">
      <alignment horizontal="center" vertical="center"/>
    </xf>
    <xf numFmtId="0" fontId="21" fillId="17" borderId="113" xfId="7" applyFont="1" applyFill="1" applyBorder="1" applyAlignment="1">
      <alignment horizontal="center" vertical="center"/>
    </xf>
    <xf numFmtId="0" fontId="21" fillId="17" borderId="114" xfId="7" applyFont="1" applyFill="1" applyBorder="1" applyAlignment="1">
      <alignment horizontal="center" vertical="center"/>
    </xf>
    <xf numFmtId="0" fontId="21" fillId="17" borderId="59" xfId="7" applyFont="1" applyFill="1" applyBorder="1" applyAlignment="1">
      <alignment horizontal="center" vertical="center"/>
    </xf>
    <xf numFmtId="9" fontId="21" fillId="17" borderId="95" xfId="7" applyNumberFormat="1" applyFont="1" applyFill="1" applyBorder="1" applyAlignment="1">
      <alignment horizontal="center" vertical="center"/>
    </xf>
    <xf numFmtId="9" fontId="21" fillId="17" borderId="136" xfId="7" applyNumberFormat="1" applyFont="1" applyFill="1" applyBorder="1" applyAlignment="1">
      <alignment horizontal="center" vertical="center"/>
    </xf>
    <xf numFmtId="9" fontId="21" fillId="17" borderId="107" xfId="7" applyNumberFormat="1" applyFont="1" applyFill="1" applyBorder="1" applyAlignment="1">
      <alignment horizontal="center" vertical="center"/>
    </xf>
    <xf numFmtId="9" fontId="21" fillId="17" borderId="61" xfId="7" applyNumberFormat="1" applyFont="1" applyFill="1" applyBorder="1" applyAlignment="1">
      <alignment horizontal="center" vertical="center"/>
    </xf>
    <xf numFmtId="0" fontId="21" fillId="30" borderId="101" xfId="2" applyFont="1" applyFill="1" applyBorder="1" applyAlignment="1">
      <alignment horizontal="center" vertical="center" wrapText="1"/>
    </xf>
    <xf numFmtId="0" fontId="0" fillId="0" borderId="45" xfId="0" applyBorder="1" applyAlignment="1">
      <alignment horizontal="left" vertical="center"/>
    </xf>
    <xf numFmtId="0" fontId="0" fillId="0" borderId="104" xfId="0" applyBorder="1" applyAlignment="1">
      <alignment horizontal="left" vertical="center"/>
    </xf>
    <xf numFmtId="0" fontId="0" fillId="0" borderId="107" xfId="0" applyBorder="1" applyAlignment="1">
      <alignment horizontal="left" vertical="center"/>
    </xf>
    <xf numFmtId="0" fontId="21" fillId="17" borderId="50" xfId="7" applyFont="1" applyFill="1" applyBorder="1" applyAlignment="1">
      <alignment horizontal="center"/>
    </xf>
    <xf numFmtId="0" fontId="0" fillId="0" borderId="102" xfId="0" applyBorder="1" applyAlignment="1">
      <alignment horizontal="left" vertical="center"/>
    </xf>
    <xf numFmtId="0" fontId="0" fillId="0" borderId="98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21" fillId="17" borderId="29" xfId="7" applyFont="1" applyFill="1" applyBorder="1" applyAlignment="1">
      <alignment horizontal="center"/>
    </xf>
    <xf numFmtId="0" fontId="21" fillId="17" borderId="29" xfId="7" applyFont="1" applyFill="1" applyBorder="1" applyAlignment="1">
      <alignment horizontal="center" vertical="center"/>
    </xf>
    <xf numFmtId="9" fontId="21" fillId="17" borderId="76" xfId="7" applyNumberFormat="1" applyFont="1" applyFill="1" applyBorder="1" applyAlignment="1">
      <alignment horizontal="center" vertical="center"/>
    </xf>
    <xf numFmtId="9" fontId="21" fillId="17" borderId="98" xfId="7" applyNumberFormat="1" applyFont="1" applyFill="1" applyBorder="1" applyAlignment="1">
      <alignment horizontal="center" vertical="center"/>
    </xf>
    <xf numFmtId="0" fontId="0" fillId="0" borderId="91" xfId="0" applyBorder="1" applyAlignment="1">
      <alignment horizontal="left" vertical="center"/>
    </xf>
    <xf numFmtId="0" fontId="21" fillId="0" borderId="138" xfId="0" applyFont="1" applyFill="1" applyBorder="1" applyAlignment="1">
      <alignment horizontal="center" vertical="center"/>
    </xf>
    <xf numFmtId="0" fontId="21" fillId="0" borderId="138" xfId="0" applyFont="1" applyFill="1" applyBorder="1" applyAlignment="1">
      <alignment horizontal="center"/>
    </xf>
  </cellXfs>
  <cellStyles count="8">
    <cellStyle name="40% - Énfasis4" xfId="5" builtinId="43"/>
    <cellStyle name="40% - Énfasis5" xfId="6" builtinId="47"/>
    <cellStyle name="Millares" xfId="1" builtinId="3"/>
    <cellStyle name="Normal" xfId="0" builtinId="0"/>
    <cellStyle name="Normal 2" xfId="7" xr:uid="{00000000-0005-0000-0000-000004000000}"/>
    <cellStyle name="Normal 2 2" xfId="2" xr:uid="{00000000-0005-0000-0000-000005000000}"/>
    <cellStyle name="Porcentaje" xfId="3" builtinId="5"/>
    <cellStyle name="Salida" xfId="4" builtinId="21"/>
  </cellStyles>
  <dxfs count="152"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916782</xdr:colOff>
      <xdr:row>0</xdr:row>
      <xdr:rowOff>0</xdr:rowOff>
    </xdr:from>
    <xdr:to>
      <xdr:col>1</xdr:col>
      <xdr:colOff>348082</xdr:colOff>
      <xdr:row>4</xdr:row>
      <xdr:rowOff>177270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2EC3173-5046-4405-8817-36FED0FA6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782" y="0"/>
          <a:ext cx="1219883" cy="9392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338667</xdr:colOff>
      <xdr:row>1</xdr:row>
      <xdr:rowOff>69547</xdr:rowOff>
    </xdr:from>
    <xdr:ext cx="1582606" cy="1222923"/>
    <xdr:pic>
      <xdr:nvPicPr>
        <xdr:cNvPr id="2" name="2 Imagen">
          <a:extLst>
            <a:ext uri="{FF2B5EF4-FFF2-40B4-BE49-F238E27FC236}">
              <a16:creationId xmlns:a16="http://schemas.microsoft.com/office/drawing/2014/main" id="{5070F859-0342-435A-B8EC-026FECBD4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917" y="260047"/>
          <a:ext cx="1582606" cy="122292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338667</xdr:colOff>
      <xdr:row>1</xdr:row>
      <xdr:rowOff>69547</xdr:rowOff>
    </xdr:from>
    <xdr:ext cx="1582606" cy="1222923"/>
    <xdr:pic>
      <xdr:nvPicPr>
        <xdr:cNvPr id="2" name="2 Imagen">
          <a:extLst>
            <a:ext uri="{FF2B5EF4-FFF2-40B4-BE49-F238E27FC236}">
              <a16:creationId xmlns:a16="http://schemas.microsoft.com/office/drawing/2014/main" id="{9228F580-7B24-4EC4-85A6-4E324B0C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092" y="260047"/>
          <a:ext cx="1582606" cy="122292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338667</xdr:colOff>
      <xdr:row>1</xdr:row>
      <xdr:rowOff>69547</xdr:rowOff>
    </xdr:from>
    <xdr:ext cx="1582606" cy="1222923"/>
    <xdr:pic>
      <xdr:nvPicPr>
        <xdr:cNvPr id="2" name="2 Imagen">
          <a:extLst>
            <a:ext uri="{FF2B5EF4-FFF2-40B4-BE49-F238E27FC236}">
              <a16:creationId xmlns:a16="http://schemas.microsoft.com/office/drawing/2014/main" id="{C8D4DE3B-58CB-4D76-AB34-AEAC39980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092" y="260047"/>
          <a:ext cx="1582606" cy="122292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338667</xdr:colOff>
      <xdr:row>1</xdr:row>
      <xdr:rowOff>69547</xdr:rowOff>
    </xdr:from>
    <xdr:ext cx="1582606" cy="1222923"/>
    <xdr:pic>
      <xdr:nvPicPr>
        <xdr:cNvPr id="2" name="2 Imagen">
          <a:extLst>
            <a:ext uri="{FF2B5EF4-FFF2-40B4-BE49-F238E27FC236}">
              <a16:creationId xmlns:a16="http://schemas.microsoft.com/office/drawing/2014/main" id="{5E9EE6B8-C6A6-4257-A1C0-75DB14592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092" y="260047"/>
          <a:ext cx="1582606" cy="122292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338667</xdr:colOff>
      <xdr:row>1</xdr:row>
      <xdr:rowOff>69547</xdr:rowOff>
    </xdr:from>
    <xdr:ext cx="1582606" cy="1222923"/>
    <xdr:pic>
      <xdr:nvPicPr>
        <xdr:cNvPr id="2" name="2 Imagen">
          <a:extLst>
            <a:ext uri="{FF2B5EF4-FFF2-40B4-BE49-F238E27FC236}">
              <a16:creationId xmlns:a16="http://schemas.microsoft.com/office/drawing/2014/main" id="{878C9C77-18D1-4F32-ABF1-D1F888691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092" y="260047"/>
          <a:ext cx="1582606" cy="122292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338667</xdr:colOff>
      <xdr:row>1</xdr:row>
      <xdr:rowOff>69547</xdr:rowOff>
    </xdr:from>
    <xdr:ext cx="1582606" cy="1222923"/>
    <xdr:pic>
      <xdr:nvPicPr>
        <xdr:cNvPr id="2" name="2 Imagen">
          <a:extLst>
            <a:ext uri="{FF2B5EF4-FFF2-40B4-BE49-F238E27FC236}">
              <a16:creationId xmlns:a16="http://schemas.microsoft.com/office/drawing/2014/main" id="{DE340A62-B857-47F4-BC96-CAAA94FA5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092" y="260047"/>
          <a:ext cx="1582606" cy="12229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302"/>
  <sheetViews>
    <sheetView tabSelected="1" showWhiteSpace="0" topLeftCell="C1" zoomScale="90" zoomScaleNormal="90" zoomScaleSheetLayoutView="70" workbookViewId="0">
      <selection activeCell="C1" sqref="C1:BC5"/>
    </sheetView>
  </sheetViews>
  <sheetFormatPr baseColWidth="10" defaultColWidth="11.28515625" defaultRowHeight="39.950000000000003" customHeight="1" x14ac:dyDescent="0.25"/>
  <cols>
    <col min="1" max="1" width="26.85546875" customWidth="1"/>
    <col min="2" max="2" width="21.5703125" customWidth="1"/>
    <col min="3" max="4" width="31.28515625" style="31" customWidth="1"/>
    <col min="5" max="5" width="17.5703125" customWidth="1"/>
    <col min="6" max="6" width="22.7109375" customWidth="1"/>
    <col min="7" max="7" width="12.5703125" customWidth="1"/>
    <col min="8" max="11" width="2.7109375" style="37" customWidth="1"/>
    <col min="12" max="15" width="2.7109375" style="35" customWidth="1"/>
    <col min="16" max="19" width="2.7109375" style="36" customWidth="1"/>
    <col min="20" max="23" width="2.7109375" style="35" customWidth="1"/>
    <col min="24" max="27" width="2.7109375" style="36" customWidth="1"/>
    <col min="28" max="31" width="2.7109375" style="35" customWidth="1"/>
    <col min="32" max="35" width="2.7109375" style="36" customWidth="1"/>
    <col min="36" max="39" width="2.7109375" style="35" customWidth="1"/>
    <col min="40" max="43" width="2.7109375" style="36" customWidth="1"/>
    <col min="44" max="47" width="2.7109375" style="35" customWidth="1"/>
    <col min="48" max="51" width="2.7109375" style="36" customWidth="1"/>
    <col min="52" max="53" width="2.7109375" style="35" customWidth="1"/>
    <col min="54" max="55" width="2.7109375" customWidth="1"/>
    <col min="56" max="56" width="8.85546875" customWidth="1"/>
    <col min="57" max="57" width="14.28515625" style="34" customWidth="1"/>
    <col min="58" max="58" width="8.28515625" customWidth="1"/>
    <col min="59" max="59" width="3.7109375" customWidth="1"/>
  </cols>
  <sheetData>
    <row r="1" spans="1:63" ht="15" customHeight="1" x14ac:dyDescent="0.25">
      <c r="A1" s="358"/>
      <c r="B1" s="359"/>
      <c r="C1" s="364" t="s">
        <v>287</v>
      </c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70" t="s">
        <v>175</v>
      </c>
      <c r="BE1" s="371"/>
      <c r="BF1" s="1"/>
      <c r="BG1" s="1"/>
      <c r="BH1" s="1"/>
      <c r="BI1" s="1"/>
      <c r="BJ1" s="1"/>
      <c r="BK1" s="1"/>
    </row>
    <row r="2" spans="1:63" ht="15" customHeight="1" x14ac:dyDescent="0.25">
      <c r="A2" s="360"/>
      <c r="B2" s="361"/>
      <c r="C2" s="366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  <c r="AJ2" s="367"/>
      <c r="AK2" s="367"/>
      <c r="AL2" s="367"/>
      <c r="AM2" s="367"/>
      <c r="AN2" s="367"/>
      <c r="AO2" s="367"/>
      <c r="AP2" s="367"/>
      <c r="AQ2" s="367"/>
      <c r="AR2" s="367"/>
      <c r="AS2" s="367"/>
      <c r="AT2" s="367"/>
      <c r="AU2" s="367"/>
      <c r="AV2" s="367"/>
      <c r="AW2" s="367"/>
      <c r="AX2" s="367"/>
      <c r="AY2" s="367"/>
      <c r="AZ2" s="367"/>
      <c r="BA2" s="367"/>
      <c r="BB2" s="367"/>
      <c r="BC2" s="367"/>
      <c r="BD2" s="372"/>
      <c r="BE2" s="373"/>
      <c r="BF2" s="1"/>
      <c r="BG2" s="1"/>
      <c r="BH2" s="1"/>
      <c r="BI2" s="1"/>
      <c r="BJ2" s="1"/>
      <c r="BK2" s="1"/>
    </row>
    <row r="3" spans="1:63" ht="15" customHeight="1" x14ac:dyDescent="0.25">
      <c r="A3" s="360"/>
      <c r="B3" s="361"/>
      <c r="C3" s="366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  <c r="AH3" s="367"/>
      <c r="AI3" s="367"/>
      <c r="AJ3" s="367"/>
      <c r="AK3" s="367"/>
      <c r="AL3" s="367"/>
      <c r="AM3" s="367"/>
      <c r="AN3" s="367"/>
      <c r="AO3" s="367"/>
      <c r="AP3" s="367"/>
      <c r="AQ3" s="367"/>
      <c r="AR3" s="367"/>
      <c r="AS3" s="367"/>
      <c r="AT3" s="367"/>
      <c r="AU3" s="367"/>
      <c r="AV3" s="367"/>
      <c r="AW3" s="367"/>
      <c r="AX3" s="367"/>
      <c r="AY3" s="367"/>
      <c r="AZ3" s="367"/>
      <c r="BA3" s="367"/>
      <c r="BB3" s="367"/>
      <c r="BC3" s="367"/>
      <c r="BD3" s="372"/>
      <c r="BE3" s="373"/>
      <c r="BF3" s="1"/>
      <c r="BG3" s="1"/>
      <c r="BH3" s="1"/>
      <c r="BI3" s="1"/>
      <c r="BJ3" s="1"/>
      <c r="BK3" s="1"/>
    </row>
    <row r="4" spans="1:63" ht="15" customHeight="1" x14ac:dyDescent="0.25">
      <c r="A4" s="360"/>
      <c r="B4" s="361"/>
      <c r="C4" s="366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7"/>
      <c r="AB4" s="367"/>
      <c r="AC4" s="367"/>
      <c r="AD4" s="367"/>
      <c r="AE4" s="367"/>
      <c r="AF4" s="367"/>
      <c r="AG4" s="367"/>
      <c r="AH4" s="367"/>
      <c r="AI4" s="367"/>
      <c r="AJ4" s="367"/>
      <c r="AK4" s="367"/>
      <c r="AL4" s="367"/>
      <c r="AM4" s="367"/>
      <c r="AN4" s="367"/>
      <c r="AO4" s="367"/>
      <c r="AP4" s="367"/>
      <c r="AQ4" s="367"/>
      <c r="AR4" s="367"/>
      <c r="AS4" s="367"/>
      <c r="AT4" s="367"/>
      <c r="AU4" s="367"/>
      <c r="AV4" s="367"/>
      <c r="AW4" s="367"/>
      <c r="AX4" s="367"/>
      <c r="AY4" s="367"/>
      <c r="AZ4" s="367"/>
      <c r="BA4" s="367"/>
      <c r="BB4" s="367"/>
      <c r="BC4" s="367"/>
      <c r="BD4" s="372"/>
      <c r="BE4" s="373"/>
      <c r="BF4" s="1"/>
      <c r="BG4" s="1"/>
      <c r="BH4" s="1"/>
      <c r="BI4" s="1"/>
      <c r="BJ4" s="1"/>
      <c r="BK4" s="1"/>
    </row>
    <row r="5" spans="1:63" ht="15.75" customHeight="1" thickBot="1" x14ac:dyDescent="0.3">
      <c r="A5" s="362"/>
      <c r="B5" s="363"/>
      <c r="C5" s="368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69"/>
      <c r="AG5" s="369"/>
      <c r="AH5" s="369"/>
      <c r="AI5" s="369"/>
      <c r="AJ5" s="369"/>
      <c r="AK5" s="369"/>
      <c r="AL5" s="369"/>
      <c r="AM5" s="369"/>
      <c r="AN5" s="369"/>
      <c r="AO5" s="369"/>
      <c r="AP5" s="369"/>
      <c r="AQ5" s="369"/>
      <c r="AR5" s="369"/>
      <c r="AS5" s="369"/>
      <c r="AT5" s="369"/>
      <c r="AU5" s="369"/>
      <c r="AV5" s="369"/>
      <c r="AW5" s="369"/>
      <c r="AX5" s="369"/>
      <c r="AY5" s="369"/>
      <c r="AZ5" s="369"/>
      <c r="BA5" s="369"/>
      <c r="BB5" s="369"/>
      <c r="BC5" s="369"/>
      <c r="BD5" s="374"/>
      <c r="BE5" s="375"/>
      <c r="BF5" s="1"/>
      <c r="BG5" s="1"/>
      <c r="BH5" s="1"/>
      <c r="BI5" s="1"/>
      <c r="BJ5" s="1"/>
      <c r="BK5" s="1"/>
    </row>
    <row r="6" spans="1:63" s="3" customFormat="1" ht="33.75" customHeight="1" x14ac:dyDescent="0.25">
      <c r="A6" s="376" t="s">
        <v>0</v>
      </c>
      <c r="B6" s="378" t="s">
        <v>70</v>
      </c>
      <c r="C6" s="380" t="s">
        <v>105</v>
      </c>
      <c r="D6" s="380" t="s">
        <v>71</v>
      </c>
      <c r="E6" s="382" t="s">
        <v>69</v>
      </c>
      <c r="F6" s="380" t="s">
        <v>106</v>
      </c>
      <c r="G6" s="380" t="s">
        <v>1</v>
      </c>
      <c r="H6" s="385" t="s">
        <v>2</v>
      </c>
      <c r="I6" s="386"/>
      <c r="J6" s="386"/>
      <c r="K6" s="387"/>
      <c r="L6" s="388" t="s">
        <v>3</v>
      </c>
      <c r="M6" s="389"/>
      <c r="N6" s="389"/>
      <c r="O6" s="390"/>
      <c r="P6" s="388" t="s">
        <v>4</v>
      </c>
      <c r="Q6" s="389"/>
      <c r="R6" s="389"/>
      <c r="S6" s="390"/>
      <c r="T6" s="388" t="s">
        <v>5</v>
      </c>
      <c r="U6" s="389"/>
      <c r="V6" s="389"/>
      <c r="W6" s="390"/>
      <c r="X6" s="388" t="s">
        <v>6</v>
      </c>
      <c r="Y6" s="389"/>
      <c r="Z6" s="389"/>
      <c r="AA6" s="390"/>
      <c r="AB6" s="388" t="s">
        <v>7</v>
      </c>
      <c r="AC6" s="389"/>
      <c r="AD6" s="389"/>
      <c r="AE6" s="390"/>
      <c r="AF6" s="388" t="s">
        <v>8</v>
      </c>
      <c r="AG6" s="389"/>
      <c r="AH6" s="389"/>
      <c r="AI6" s="390"/>
      <c r="AJ6" s="388" t="s">
        <v>9</v>
      </c>
      <c r="AK6" s="389"/>
      <c r="AL6" s="389"/>
      <c r="AM6" s="390"/>
      <c r="AN6" s="388" t="s">
        <v>10</v>
      </c>
      <c r="AO6" s="389"/>
      <c r="AP6" s="389"/>
      <c r="AQ6" s="390"/>
      <c r="AR6" s="388" t="s">
        <v>11</v>
      </c>
      <c r="AS6" s="389"/>
      <c r="AT6" s="389"/>
      <c r="AU6" s="390"/>
      <c r="AV6" s="388" t="s">
        <v>12</v>
      </c>
      <c r="AW6" s="389"/>
      <c r="AX6" s="389"/>
      <c r="AY6" s="390"/>
      <c r="AZ6" s="388" t="s">
        <v>13</v>
      </c>
      <c r="BA6" s="389"/>
      <c r="BB6" s="389"/>
      <c r="BC6" s="390"/>
      <c r="BD6" s="391" t="s">
        <v>14</v>
      </c>
      <c r="BE6" s="392"/>
      <c r="BF6" s="2"/>
      <c r="BG6" s="2"/>
      <c r="BH6" s="2"/>
      <c r="BI6" s="2"/>
      <c r="BJ6" s="2"/>
      <c r="BK6" s="2"/>
    </row>
    <row r="7" spans="1:63" s="5" customFormat="1" ht="18.75" customHeight="1" thickBot="1" x14ac:dyDescent="0.25">
      <c r="A7" s="377"/>
      <c r="B7" s="379"/>
      <c r="C7" s="381"/>
      <c r="D7" s="384"/>
      <c r="E7" s="383"/>
      <c r="F7" s="384"/>
      <c r="G7" s="384"/>
      <c r="H7" s="38">
        <v>1</v>
      </c>
      <c r="I7" s="39">
        <v>2</v>
      </c>
      <c r="J7" s="39">
        <v>3</v>
      </c>
      <c r="K7" s="40">
        <v>4</v>
      </c>
      <c r="L7" s="41">
        <v>1</v>
      </c>
      <c r="M7" s="42">
        <v>2</v>
      </c>
      <c r="N7" s="42">
        <v>3</v>
      </c>
      <c r="O7" s="43">
        <v>4</v>
      </c>
      <c r="P7" s="41">
        <v>1</v>
      </c>
      <c r="Q7" s="42">
        <v>2</v>
      </c>
      <c r="R7" s="42">
        <v>3</v>
      </c>
      <c r="S7" s="43">
        <v>4</v>
      </c>
      <c r="T7" s="41">
        <v>1</v>
      </c>
      <c r="U7" s="42">
        <v>2</v>
      </c>
      <c r="V7" s="42">
        <v>3</v>
      </c>
      <c r="W7" s="43">
        <v>4</v>
      </c>
      <c r="X7" s="41">
        <v>1</v>
      </c>
      <c r="Y7" s="42">
        <v>2</v>
      </c>
      <c r="Z7" s="42">
        <v>3</v>
      </c>
      <c r="AA7" s="43">
        <v>4</v>
      </c>
      <c r="AB7" s="41">
        <v>1</v>
      </c>
      <c r="AC7" s="42">
        <v>2</v>
      </c>
      <c r="AD7" s="42">
        <v>3</v>
      </c>
      <c r="AE7" s="43">
        <v>4</v>
      </c>
      <c r="AF7" s="41">
        <v>1</v>
      </c>
      <c r="AG7" s="42">
        <v>2</v>
      </c>
      <c r="AH7" s="42">
        <v>3</v>
      </c>
      <c r="AI7" s="43">
        <v>4</v>
      </c>
      <c r="AJ7" s="41">
        <v>1</v>
      </c>
      <c r="AK7" s="42">
        <v>2</v>
      </c>
      <c r="AL7" s="42">
        <v>3</v>
      </c>
      <c r="AM7" s="43">
        <v>4</v>
      </c>
      <c r="AN7" s="41">
        <v>1</v>
      </c>
      <c r="AO7" s="42">
        <v>2</v>
      </c>
      <c r="AP7" s="42">
        <v>3</v>
      </c>
      <c r="AQ7" s="43">
        <v>4</v>
      </c>
      <c r="AR7" s="41">
        <v>1</v>
      </c>
      <c r="AS7" s="42">
        <v>2</v>
      </c>
      <c r="AT7" s="42">
        <v>3</v>
      </c>
      <c r="AU7" s="43">
        <v>4</v>
      </c>
      <c r="AV7" s="41">
        <v>1</v>
      </c>
      <c r="AW7" s="42">
        <v>2</v>
      </c>
      <c r="AX7" s="42">
        <v>3</v>
      </c>
      <c r="AY7" s="43">
        <v>4</v>
      </c>
      <c r="AZ7" s="41">
        <v>1</v>
      </c>
      <c r="BA7" s="42">
        <v>2</v>
      </c>
      <c r="BB7" s="42">
        <v>3</v>
      </c>
      <c r="BC7" s="43">
        <v>4</v>
      </c>
      <c r="BD7" s="393"/>
      <c r="BE7" s="394"/>
      <c r="BF7" s="4"/>
      <c r="BG7" s="4"/>
      <c r="BH7" s="4"/>
      <c r="BI7" s="4"/>
      <c r="BJ7" s="4"/>
      <c r="BK7" s="4"/>
    </row>
    <row r="8" spans="1:63" s="5" customFormat="1" ht="29.25" customHeight="1" thickBot="1" x14ac:dyDescent="0.25">
      <c r="A8" s="354" t="s">
        <v>102</v>
      </c>
      <c r="B8" s="355"/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355"/>
      <c r="AE8" s="355"/>
      <c r="AF8" s="355"/>
      <c r="AG8" s="355"/>
      <c r="AH8" s="355"/>
      <c r="AI8" s="355"/>
      <c r="AJ8" s="355"/>
      <c r="AK8" s="355"/>
      <c r="AL8" s="355"/>
      <c r="AM8" s="355"/>
      <c r="AN8" s="355"/>
      <c r="AO8" s="355"/>
      <c r="AP8" s="355"/>
      <c r="AQ8" s="355"/>
      <c r="AR8" s="355"/>
      <c r="AS8" s="355"/>
      <c r="AT8" s="355"/>
      <c r="AU8" s="355"/>
      <c r="AV8" s="355"/>
      <c r="AW8" s="355"/>
      <c r="AX8" s="355"/>
      <c r="AY8" s="355"/>
      <c r="AZ8" s="355"/>
      <c r="BA8" s="355"/>
      <c r="BB8" s="355"/>
      <c r="BC8" s="355"/>
      <c r="BD8" s="355"/>
      <c r="BE8" s="395"/>
      <c r="BF8" s="4"/>
      <c r="BG8" s="4"/>
      <c r="BH8" s="4"/>
      <c r="BI8" s="4"/>
      <c r="BJ8" s="4"/>
      <c r="BK8" s="4"/>
    </row>
    <row r="9" spans="1:63" s="5" customFormat="1" ht="60" customHeight="1" thickBot="1" x14ac:dyDescent="0.25">
      <c r="A9" s="353" t="s">
        <v>72</v>
      </c>
      <c r="B9" s="349" t="s">
        <v>15</v>
      </c>
      <c r="C9" s="349" t="s">
        <v>16</v>
      </c>
      <c r="D9" s="349" t="s">
        <v>76</v>
      </c>
      <c r="E9" s="349" t="s">
        <v>107</v>
      </c>
      <c r="F9" s="349" t="s">
        <v>104</v>
      </c>
      <c r="G9" s="26" t="s">
        <v>18</v>
      </c>
      <c r="H9" s="62"/>
      <c r="I9" s="63"/>
      <c r="J9" s="64"/>
      <c r="K9" s="64"/>
      <c r="L9" s="65"/>
      <c r="M9" s="65"/>
      <c r="N9" s="66"/>
      <c r="O9" s="66"/>
      <c r="P9" s="67"/>
      <c r="Q9" s="68"/>
      <c r="R9" s="68"/>
      <c r="S9" s="68"/>
      <c r="T9" s="65"/>
      <c r="U9" s="65"/>
      <c r="V9" s="66"/>
      <c r="W9" s="66"/>
      <c r="X9" s="67"/>
      <c r="Y9" s="68"/>
      <c r="Z9" s="68"/>
      <c r="AA9" s="68"/>
      <c r="AB9" s="65"/>
      <c r="AC9" s="65"/>
      <c r="AD9" s="66"/>
      <c r="AE9" s="66"/>
      <c r="AF9" s="67"/>
      <c r="AG9" s="68"/>
      <c r="AH9" s="68"/>
      <c r="AI9" s="68"/>
      <c r="AJ9" s="65"/>
      <c r="AK9" s="66"/>
      <c r="AL9" s="66"/>
      <c r="AM9" s="66"/>
      <c r="AN9" s="67"/>
      <c r="AO9" s="68"/>
      <c r="AP9" s="68"/>
      <c r="AQ9" s="68"/>
      <c r="AR9" s="65"/>
      <c r="AS9" s="66"/>
      <c r="AT9" s="66"/>
      <c r="AU9" s="66"/>
      <c r="AV9" s="67"/>
      <c r="AW9" s="68"/>
      <c r="AX9" s="68"/>
      <c r="AY9" s="68"/>
      <c r="AZ9" s="66"/>
      <c r="BA9" s="66"/>
      <c r="BB9" s="66"/>
      <c r="BC9" s="69"/>
      <c r="BD9" s="73">
        <f t="shared" ref="BD9:BD14" si="0">SUM(H9:BC9)</f>
        <v>0</v>
      </c>
      <c r="BE9" s="76"/>
      <c r="BF9" s="4"/>
      <c r="BG9" s="4"/>
      <c r="BH9" s="4"/>
      <c r="BI9" s="4"/>
      <c r="BJ9" s="4"/>
      <c r="BK9" s="4"/>
    </row>
    <row r="10" spans="1:63" s="5" customFormat="1" ht="60" customHeight="1" thickBot="1" x14ac:dyDescent="0.25">
      <c r="A10" s="348"/>
      <c r="B10" s="344"/>
      <c r="C10" s="344"/>
      <c r="D10" s="344"/>
      <c r="E10" s="344"/>
      <c r="F10" s="344"/>
      <c r="G10" s="7" t="s">
        <v>19</v>
      </c>
      <c r="H10" s="53"/>
      <c r="I10" s="54"/>
      <c r="J10" s="54"/>
      <c r="K10" s="55"/>
      <c r="L10" s="65"/>
      <c r="M10" s="56"/>
      <c r="N10" s="56"/>
      <c r="O10" s="56"/>
      <c r="P10" s="57"/>
      <c r="Q10" s="55"/>
      <c r="R10" s="55"/>
      <c r="S10" s="55"/>
      <c r="T10" s="58"/>
      <c r="U10" s="56"/>
      <c r="V10" s="56"/>
      <c r="W10" s="56"/>
      <c r="X10" s="57"/>
      <c r="Y10" s="55"/>
      <c r="Z10" s="55"/>
      <c r="AA10" s="55"/>
      <c r="AB10" s="59"/>
      <c r="AC10" s="59"/>
      <c r="AD10" s="59"/>
      <c r="AE10" s="56"/>
      <c r="AF10" s="57"/>
      <c r="AG10" s="55"/>
      <c r="AH10" s="55"/>
      <c r="AI10" s="55"/>
      <c r="AJ10" s="56"/>
      <c r="AK10" s="59"/>
      <c r="AL10" s="56"/>
      <c r="AM10" s="56"/>
      <c r="AN10" s="57"/>
      <c r="AO10" s="55"/>
      <c r="AP10" s="55"/>
      <c r="AQ10" s="55"/>
      <c r="AR10" s="59"/>
      <c r="AS10" s="56"/>
      <c r="AT10" s="56"/>
      <c r="AU10" s="56"/>
      <c r="AV10" s="57"/>
      <c r="AW10" s="55"/>
      <c r="AX10" s="55"/>
      <c r="AY10" s="55"/>
      <c r="AZ10" s="59"/>
      <c r="BA10" s="56"/>
      <c r="BB10" s="56"/>
      <c r="BC10" s="60"/>
      <c r="BD10" s="8">
        <f t="shared" si="0"/>
        <v>0</v>
      </c>
      <c r="BE10" s="77"/>
      <c r="BF10" s="4"/>
      <c r="BG10" s="4"/>
      <c r="BH10" s="4"/>
      <c r="BI10" s="4"/>
      <c r="BJ10" s="4"/>
      <c r="BK10" s="4"/>
    </row>
    <row r="11" spans="1:63" s="5" customFormat="1" ht="60" customHeight="1" thickBot="1" x14ac:dyDescent="0.25">
      <c r="A11" s="347" t="s">
        <v>103</v>
      </c>
      <c r="B11" s="343" t="s">
        <v>15</v>
      </c>
      <c r="C11" s="343" t="s">
        <v>16</v>
      </c>
      <c r="D11" s="343" t="s">
        <v>76</v>
      </c>
      <c r="E11" s="343" t="s">
        <v>107</v>
      </c>
      <c r="F11" s="343" t="s">
        <v>47</v>
      </c>
      <c r="G11" s="6" t="s">
        <v>18</v>
      </c>
      <c r="H11" s="45"/>
      <c r="I11" s="46"/>
      <c r="J11" s="47"/>
      <c r="K11" s="47"/>
      <c r="L11" s="65">
        <v>1</v>
      </c>
      <c r="M11" s="48"/>
      <c r="N11" s="49"/>
      <c r="O11" s="49"/>
      <c r="P11" s="50"/>
      <c r="Q11" s="51"/>
      <c r="R11" s="51"/>
      <c r="S11" s="51"/>
      <c r="T11" s="48"/>
      <c r="U11" s="48"/>
      <c r="V11" s="49"/>
      <c r="W11" s="49"/>
      <c r="X11" s="50"/>
      <c r="Y11" s="51"/>
      <c r="Z11" s="51"/>
      <c r="AA11" s="51"/>
      <c r="AB11" s="48"/>
      <c r="AC11" s="48"/>
      <c r="AD11" s="49"/>
      <c r="AE11" s="49"/>
      <c r="AF11" s="50"/>
      <c r="AG11" s="51"/>
      <c r="AH11" s="51"/>
      <c r="AI11" s="51"/>
      <c r="AJ11" s="48"/>
      <c r="AK11" s="49"/>
      <c r="AL11" s="49"/>
      <c r="AM11" s="49"/>
      <c r="AN11" s="50"/>
      <c r="AO11" s="51"/>
      <c r="AP11" s="51"/>
      <c r="AQ11" s="51"/>
      <c r="AR11" s="48"/>
      <c r="AS11" s="49"/>
      <c r="AT11" s="49"/>
      <c r="AU11" s="49"/>
      <c r="AV11" s="50"/>
      <c r="AW11" s="51"/>
      <c r="AX11" s="51"/>
      <c r="AY11" s="51"/>
      <c r="AZ11" s="49"/>
      <c r="BA11" s="49"/>
      <c r="BB11" s="49"/>
      <c r="BC11" s="52"/>
      <c r="BD11" s="44">
        <f t="shared" si="0"/>
        <v>1</v>
      </c>
      <c r="BE11" s="77"/>
      <c r="BF11" s="4"/>
      <c r="BG11" s="4"/>
      <c r="BH11" s="4"/>
      <c r="BI11" s="4"/>
      <c r="BJ11" s="4"/>
      <c r="BK11" s="4"/>
    </row>
    <row r="12" spans="1:63" s="5" customFormat="1" ht="60" customHeight="1" thickBot="1" x14ac:dyDescent="0.25">
      <c r="A12" s="348"/>
      <c r="B12" s="344"/>
      <c r="C12" s="344"/>
      <c r="D12" s="344"/>
      <c r="E12" s="344"/>
      <c r="F12" s="344"/>
      <c r="G12" s="7" t="s">
        <v>19</v>
      </c>
      <c r="H12" s="53"/>
      <c r="I12" s="54"/>
      <c r="J12" s="54"/>
      <c r="K12" s="55"/>
      <c r="L12" s="333">
        <v>1</v>
      </c>
      <c r="M12" s="56"/>
      <c r="N12" s="56"/>
      <c r="O12" s="56"/>
      <c r="P12" s="57"/>
      <c r="Q12" s="55"/>
      <c r="R12" s="55"/>
      <c r="S12" s="55"/>
      <c r="T12" s="58"/>
      <c r="U12" s="56"/>
      <c r="V12" s="56"/>
      <c r="W12" s="56"/>
      <c r="X12" s="57"/>
      <c r="Y12" s="55"/>
      <c r="Z12" s="55"/>
      <c r="AA12" s="55"/>
      <c r="AB12" s="59"/>
      <c r="AC12" s="59"/>
      <c r="AD12" s="59"/>
      <c r="AE12" s="56"/>
      <c r="AF12" s="57"/>
      <c r="AG12" s="55"/>
      <c r="AH12" s="55"/>
      <c r="AI12" s="55"/>
      <c r="AJ12" s="56"/>
      <c r="AK12" s="59"/>
      <c r="AL12" s="56"/>
      <c r="AM12" s="56"/>
      <c r="AN12" s="57"/>
      <c r="AO12" s="55"/>
      <c r="AP12" s="55"/>
      <c r="AQ12" s="55"/>
      <c r="AR12" s="59"/>
      <c r="AS12" s="56"/>
      <c r="AT12" s="56"/>
      <c r="AU12" s="56"/>
      <c r="AV12" s="57"/>
      <c r="AW12" s="55"/>
      <c r="AX12" s="55"/>
      <c r="AY12" s="55"/>
      <c r="AZ12" s="59"/>
      <c r="BA12" s="56"/>
      <c r="BB12" s="56"/>
      <c r="BC12" s="60"/>
      <c r="BD12" s="8">
        <f t="shared" si="0"/>
        <v>1</v>
      </c>
      <c r="BE12" s="77"/>
      <c r="BF12" s="4"/>
      <c r="BG12" s="4"/>
      <c r="BH12" s="4"/>
      <c r="BI12" s="4"/>
      <c r="BJ12" s="4"/>
      <c r="BK12" s="4"/>
    </row>
    <row r="13" spans="1:63" s="5" customFormat="1" ht="60" customHeight="1" thickBot="1" x14ac:dyDescent="0.25">
      <c r="A13" s="343" t="s">
        <v>73</v>
      </c>
      <c r="B13" s="343" t="s">
        <v>74</v>
      </c>
      <c r="C13" s="343" t="s">
        <v>75</v>
      </c>
      <c r="D13" s="343" t="s">
        <v>77</v>
      </c>
      <c r="E13" s="343" t="s">
        <v>107</v>
      </c>
      <c r="F13" s="343" t="s">
        <v>78</v>
      </c>
      <c r="G13" s="6" t="s">
        <v>18</v>
      </c>
      <c r="H13" s="45"/>
      <c r="I13" s="46"/>
      <c r="J13" s="47"/>
      <c r="K13" s="47"/>
      <c r="L13" s="65"/>
      <c r="M13" s="48"/>
      <c r="N13" s="49"/>
      <c r="O13" s="49"/>
      <c r="P13" s="50"/>
      <c r="Q13" s="51"/>
      <c r="R13" s="51"/>
      <c r="S13" s="51"/>
      <c r="T13" s="48"/>
      <c r="U13" s="48"/>
      <c r="V13" s="49"/>
      <c r="W13" s="49"/>
      <c r="X13" s="50"/>
      <c r="Y13" s="51"/>
      <c r="Z13" s="51"/>
      <c r="AA13" s="51"/>
      <c r="AB13" s="48"/>
      <c r="AC13" s="48"/>
      <c r="AD13" s="49"/>
      <c r="AE13" s="49"/>
      <c r="AF13" s="50"/>
      <c r="AG13" s="51"/>
      <c r="AH13" s="51"/>
      <c r="AI13" s="51"/>
      <c r="AJ13" s="48"/>
      <c r="AK13" s="49"/>
      <c r="AL13" s="49"/>
      <c r="AM13" s="49"/>
      <c r="AN13" s="50"/>
      <c r="AO13" s="51"/>
      <c r="AP13" s="51"/>
      <c r="AQ13" s="51"/>
      <c r="AR13" s="48"/>
      <c r="AS13" s="49"/>
      <c r="AT13" s="49"/>
      <c r="AU13" s="49"/>
      <c r="AV13" s="50"/>
      <c r="AW13" s="51"/>
      <c r="AX13" s="51"/>
      <c r="AY13" s="51"/>
      <c r="AZ13" s="49"/>
      <c r="BA13" s="49"/>
      <c r="BB13" s="49"/>
      <c r="BC13" s="52"/>
      <c r="BD13" s="44">
        <f t="shared" si="0"/>
        <v>0</v>
      </c>
      <c r="BE13" s="61">
        <f>SUM(BD9,BD11,BD13)</f>
        <v>1</v>
      </c>
      <c r="BF13" s="4"/>
      <c r="BG13" s="4"/>
      <c r="BH13" s="4"/>
      <c r="BI13" s="4"/>
      <c r="BJ13" s="4"/>
      <c r="BK13" s="4"/>
    </row>
    <row r="14" spans="1:63" s="5" customFormat="1" ht="60" customHeight="1" thickBot="1" x14ac:dyDescent="0.25">
      <c r="A14" s="344"/>
      <c r="B14" s="344"/>
      <c r="C14" s="344"/>
      <c r="D14" s="344"/>
      <c r="E14" s="344"/>
      <c r="F14" s="344"/>
      <c r="G14" s="7" t="s">
        <v>19</v>
      </c>
      <c r="H14" s="53"/>
      <c r="I14" s="54"/>
      <c r="J14" s="54"/>
      <c r="K14" s="55"/>
      <c r="L14" s="65"/>
      <c r="M14" s="56"/>
      <c r="N14" s="56"/>
      <c r="O14" s="56"/>
      <c r="P14" s="57"/>
      <c r="Q14" s="55"/>
      <c r="R14" s="55"/>
      <c r="S14" s="55"/>
      <c r="T14" s="58"/>
      <c r="U14" s="56"/>
      <c r="V14" s="56"/>
      <c r="W14" s="56"/>
      <c r="X14" s="57"/>
      <c r="Y14" s="55"/>
      <c r="Z14" s="55"/>
      <c r="AA14" s="55"/>
      <c r="AB14" s="59"/>
      <c r="AC14" s="59"/>
      <c r="AD14" s="59"/>
      <c r="AE14" s="56"/>
      <c r="AF14" s="57"/>
      <c r="AG14" s="55"/>
      <c r="AH14" s="55"/>
      <c r="AI14" s="55"/>
      <c r="AJ14" s="56"/>
      <c r="AK14" s="59"/>
      <c r="AL14" s="56"/>
      <c r="AM14" s="56"/>
      <c r="AN14" s="57"/>
      <c r="AO14" s="55"/>
      <c r="AP14" s="55"/>
      <c r="AQ14" s="55"/>
      <c r="AR14" s="59"/>
      <c r="AS14" s="56"/>
      <c r="AT14" s="56"/>
      <c r="AU14" s="56"/>
      <c r="AV14" s="57"/>
      <c r="AW14" s="55"/>
      <c r="AX14" s="55"/>
      <c r="AY14" s="55"/>
      <c r="AZ14" s="59"/>
      <c r="BA14" s="56"/>
      <c r="BB14" s="56"/>
      <c r="BC14" s="60"/>
      <c r="BD14" s="16">
        <f t="shared" si="0"/>
        <v>0</v>
      </c>
      <c r="BE14" s="18">
        <f>SUM(BD10,BD12,BD14)</f>
        <v>1</v>
      </c>
      <c r="BF14" s="4"/>
      <c r="BG14" s="4"/>
      <c r="BH14" s="4"/>
      <c r="BI14" s="4"/>
      <c r="BJ14" s="4"/>
      <c r="BK14" s="4"/>
    </row>
    <row r="15" spans="1:63" s="5" customFormat="1" ht="30" customHeight="1" thickBot="1" x14ac:dyDescent="0.25">
      <c r="A15" s="354" t="s">
        <v>20</v>
      </c>
      <c r="B15" s="355"/>
      <c r="C15" s="355"/>
      <c r="D15" s="355"/>
      <c r="E15" s="355"/>
      <c r="F15" s="355"/>
      <c r="G15" s="355"/>
      <c r="H15" s="355"/>
      <c r="I15" s="355"/>
      <c r="J15" s="355"/>
      <c r="K15" s="355"/>
      <c r="L15" s="355"/>
      <c r="M15" s="355"/>
      <c r="N15" s="355"/>
      <c r="O15" s="355"/>
      <c r="P15" s="355"/>
      <c r="Q15" s="355"/>
      <c r="R15" s="355"/>
      <c r="S15" s="355"/>
      <c r="T15" s="355"/>
      <c r="U15" s="355"/>
      <c r="V15" s="355"/>
      <c r="W15" s="355"/>
      <c r="X15" s="355"/>
      <c r="Y15" s="355"/>
      <c r="Z15" s="355"/>
      <c r="AA15" s="355"/>
      <c r="AB15" s="355"/>
      <c r="AC15" s="355"/>
      <c r="AD15" s="355"/>
      <c r="AE15" s="355"/>
      <c r="AF15" s="355"/>
      <c r="AG15" s="355"/>
      <c r="AH15" s="355"/>
      <c r="AI15" s="355"/>
      <c r="AJ15" s="355"/>
      <c r="AK15" s="355"/>
      <c r="AL15" s="355"/>
      <c r="AM15" s="355"/>
      <c r="AN15" s="355"/>
      <c r="AO15" s="355"/>
      <c r="AP15" s="355"/>
      <c r="AQ15" s="355"/>
      <c r="AR15" s="355"/>
      <c r="AS15" s="355"/>
      <c r="AT15" s="355"/>
      <c r="AU15" s="355"/>
      <c r="AV15" s="355"/>
      <c r="AW15" s="355"/>
      <c r="AX15" s="355"/>
      <c r="AY15" s="355"/>
      <c r="AZ15" s="355"/>
      <c r="BA15" s="355"/>
      <c r="BB15" s="355"/>
      <c r="BC15" s="355"/>
      <c r="BD15" s="355"/>
      <c r="BE15" s="395"/>
      <c r="BF15" s="9"/>
      <c r="BG15" s="9"/>
      <c r="BH15" s="9"/>
      <c r="BI15" s="4"/>
      <c r="BJ15" s="4"/>
      <c r="BK15" s="4"/>
    </row>
    <row r="16" spans="1:63" s="5" customFormat="1" ht="62.25" customHeight="1" thickBot="1" x14ac:dyDescent="0.25">
      <c r="A16" s="349" t="s">
        <v>80</v>
      </c>
      <c r="B16" s="349" t="s">
        <v>79</v>
      </c>
      <c r="C16" s="349" t="s">
        <v>133</v>
      </c>
      <c r="D16" s="349" t="s">
        <v>76</v>
      </c>
      <c r="E16" s="353" t="s">
        <v>17</v>
      </c>
      <c r="F16" s="349" t="s">
        <v>81</v>
      </c>
      <c r="G16" s="11" t="s">
        <v>18</v>
      </c>
      <c r="H16" s="62"/>
      <c r="I16" s="63"/>
      <c r="J16" s="64"/>
      <c r="K16" s="64"/>
      <c r="L16" s="65"/>
      <c r="M16" s="65"/>
      <c r="N16" s="66"/>
      <c r="O16" s="66"/>
      <c r="P16" s="67"/>
      <c r="Q16" s="68"/>
      <c r="R16" s="68"/>
      <c r="S16" s="68"/>
      <c r="T16" s="65"/>
      <c r="U16" s="65"/>
      <c r="V16" s="66"/>
      <c r="W16" s="66"/>
      <c r="X16" s="67"/>
      <c r="Y16" s="68"/>
      <c r="Z16" s="68"/>
      <c r="AA16" s="68"/>
      <c r="AB16" s="65"/>
      <c r="AC16" s="65"/>
      <c r="AD16" s="66"/>
      <c r="AE16" s="66"/>
      <c r="AF16" s="67"/>
      <c r="AG16" s="68"/>
      <c r="AH16" s="68"/>
      <c r="AI16" s="68"/>
      <c r="AJ16" s="65"/>
      <c r="AK16" s="66"/>
      <c r="AL16" s="66"/>
      <c r="AM16" s="66"/>
      <c r="AN16" s="67"/>
      <c r="AO16" s="68"/>
      <c r="AP16" s="68"/>
      <c r="AQ16" s="68"/>
      <c r="AR16" s="65"/>
      <c r="AS16" s="66"/>
      <c r="AT16" s="66"/>
      <c r="AU16" s="66"/>
      <c r="AV16" s="67"/>
      <c r="AW16" s="68"/>
      <c r="AX16" s="68"/>
      <c r="AY16" s="68"/>
      <c r="AZ16" s="66"/>
      <c r="BA16" s="66"/>
      <c r="BB16" s="66"/>
      <c r="BC16" s="69"/>
      <c r="BD16" s="73">
        <f t="shared" ref="BD16:BD21" si="1">SUM(H16:BC16)</f>
        <v>0</v>
      </c>
      <c r="BE16" s="19"/>
      <c r="BF16" s="12"/>
      <c r="BG16" s="4"/>
      <c r="BH16" s="4"/>
      <c r="BI16" s="4"/>
      <c r="BJ16" s="4"/>
      <c r="BK16" s="4"/>
    </row>
    <row r="17" spans="1:63" s="5" customFormat="1" ht="60" customHeight="1" thickBot="1" x14ac:dyDescent="0.25">
      <c r="A17" s="344"/>
      <c r="B17" s="344"/>
      <c r="C17" s="344"/>
      <c r="D17" s="344"/>
      <c r="E17" s="348"/>
      <c r="F17" s="344"/>
      <c r="G17" s="7" t="s">
        <v>19</v>
      </c>
      <c r="H17" s="53"/>
      <c r="I17" s="54"/>
      <c r="J17" s="54"/>
      <c r="K17" s="55"/>
      <c r="L17" s="65"/>
      <c r="M17" s="56"/>
      <c r="N17" s="56"/>
      <c r="O17" s="56"/>
      <c r="P17" s="57"/>
      <c r="Q17" s="55"/>
      <c r="R17" s="55"/>
      <c r="S17" s="55"/>
      <c r="T17" s="58"/>
      <c r="U17" s="56"/>
      <c r="V17" s="56"/>
      <c r="W17" s="56"/>
      <c r="X17" s="57"/>
      <c r="Y17" s="55"/>
      <c r="Z17" s="55"/>
      <c r="AA17" s="55"/>
      <c r="AB17" s="59"/>
      <c r="AC17" s="59"/>
      <c r="AD17" s="59"/>
      <c r="AE17" s="56"/>
      <c r="AF17" s="57"/>
      <c r="AG17" s="55"/>
      <c r="AH17" s="55"/>
      <c r="AI17" s="55"/>
      <c r="AJ17" s="56"/>
      <c r="AK17" s="59"/>
      <c r="AL17" s="56"/>
      <c r="AM17" s="56"/>
      <c r="AN17" s="57"/>
      <c r="AO17" s="55"/>
      <c r="AP17" s="55"/>
      <c r="AQ17" s="55"/>
      <c r="AR17" s="59"/>
      <c r="AS17" s="56"/>
      <c r="AT17" s="56"/>
      <c r="AU17" s="56"/>
      <c r="AV17" s="57"/>
      <c r="AW17" s="55"/>
      <c r="AX17" s="55"/>
      <c r="AY17" s="55"/>
      <c r="AZ17" s="59"/>
      <c r="BA17" s="56"/>
      <c r="BB17" s="56"/>
      <c r="BC17" s="60"/>
      <c r="BD17" s="8">
        <f t="shared" si="1"/>
        <v>0</v>
      </c>
      <c r="BE17" s="15"/>
      <c r="BF17" s="12"/>
      <c r="BG17" s="4"/>
      <c r="BH17" s="4"/>
      <c r="BI17" s="4"/>
      <c r="BJ17" s="4"/>
      <c r="BK17" s="4"/>
    </row>
    <row r="18" spans="1:63" s="5" customFormat="1" ht="60" customHeight="1" thickBot="1" x14ac:dyDescent="0.25">
      <c r="A18" s="343" t="s">
        <v>236</v>
      </c>
      <c r="B18" s="343" t="s">
        <v>79</v>
      </c>
      <c r="C18" s="343" t="s">
        <v>133</v>
      </c>
      <c r="D18" s="343" t="s">
        <v>77</v>
      </c>
      <c r="E18" s="353" t="s">
        <v>17</v>
      </c>
      <c r="F18" s="343" t="s">
        <v>81</v>
      </c>
      <c r="G18" s="11" t="s">
        <v>18</v>
      </c>
      <c r="H18" s="62"/>
      <c r="I18" s="63"/>
      <c r="J18" s="64"/>
      <c r="K18" s="64"/>
      <c r="L18" s="65"/>
      <c r="M18" s="65"/>
      <c r="N18" s="66"/>
      <c r="O18" s="66"/>
      <c r="P18" s="67"/>
      <c r="Q18" s="68"/>
      <c r="R18" s="68"/>
      <c r="S18" s="68"/>
      <c r="T18" s="65"/>
      <c r="U18" s="65"/>
      <c r="V18" s="66"/>
      <c r="W18" s="66"/>
      <c r="X18" s="67"/>
      <c r="Y18" s="68"/>
      <c r="Z18" s="68"/>
      <c r="AA18" s="68"/>
      <c r="AB18" s="65"/>
      <c r="AC18" s="65"/>
      <c r="AD18" s="66"/>
      <c r="AE18" s="66"/>
      <c r="AF18" s="67"/>
      <c r="AG18" s="68"/>
      <c r="AH18" s="68"/>
      <c r="AI18" s="68"/>
      <c r="AJ18" s="65"/>
      <c r="AK18" s="66"/>
      <c r="AL18" s="66"/>
      <c r="AM18" s="66"/>
      <c r="AN18" s="67"/>
      <c r="AO18" s="68"/>
      <c r="AP18" s="68"/>
      <c r="AQ18" s="68"/>
      <c r="AR18" s="65"/>
      <c r="AS18" s="66"/>
      <c r="AT18" s="66"/>
      <c r="AU18" s="66"/>
      <c r="AV18" s="67"/>
      <c r="AW18" s="68"/>
      <c r="AX18" s="68"/>
      <c r="AY18" s="68"/>
      <c r="AZ18" s="66"/>
      <c r="BA18" s="66"/>
      <c r="BB18" s="66"/>
      <c r="BC18" s="69"/>
      <c r="BD18" s="8"/>
      <c r="BE18" s="15"/>
      <c r="BF18" s="12"/>
      <c r="BG18" s="4"/>
      <c r="BH18" s="4"/>
      <c r="BI18" s="4"/>
      <c r="BJ18" s="4"/>
      <c r="BK18" s="4"/>
    </row>
    <row r="19" spans="1:63" s="5" customFormat="1" ht="60" customHeight="1" thickBot="1" x14ac:dyDescent="0.25">
      <c r="A19" s="344"/>
      <c r="B19" s="344"/>
      <c r="C19" s="344"/>
      <c r="D19" s="344"/>
      <c r="E19" s="348"/>
      <c r="F19" s="344"/>
      <c r="G19" s="7" t="s">
        <v>19</v>
      </c>
      <c r="H19" s="53"/>
      <c r="I19" s="54"/>
      <c r="J19" s="54"/>
      <c r="K19" s="55"/>
      <c r="L19" s="65"/>
      <c r="M19" s="56"/>
      <c r="N19" s="56"/>
      <c r="O19" s="56"/>
      <c r="P19" s="57"/>
      <c r="Q19" s="55"/>
      <c r="R19" s="55"/>
      <c r="S19" s="55"/>
      <c r="T19" s="58"/>
      <c r="U19" s="56"/>
      <c r="V19" s="56"/>
      <c r="W19" s="56"/>
      <c r="X19" s="57"/>
      <c r="Y19" s="55"/>
      <c r="Z19" s="55"/>
      <c r="AA19" s="55"/>
      <c r="AB19" s="59"/>
      <c r="AC19" s="59"/>
      <c r="AD19" s="59"/>
      <c r="AE19" s="56"/>
      <c r="AF19" s="57"/>
      <c r="AG19" s="55"/>
      <c r="AH19" s="55"/>
      <c r="AI19" s="55"/>
      <c r="AJ19" s="56"/>
      <c r="AK19" s="59"/>
      <c r="AL19" s="56"/>
      <c r="AM19" s="56"/>
      <c r="AN19" s="57"/>
      <c r="AO19" s="55"/>
      <c r="AP19" s="55"/>
      <c r="AQ19" s="55"/>
      <c r="AR19" s="59"/>
      <c r="AS19" s="56"/>
      <c r="AT19" s="56"/>
      <c r="AU19" s="56"/>
      <c r="AV19" s="57"/>
      <c r="AW19" s="55"/>
      <c r="AX19" s="55"/>
      <c r="AY19" s="55"/>
      <c r="AZ19" s="59"/>
      <c r="BA19" s="56"/>
      <c r="BB19" s="56"/>
      <c r="BC19" s="60"/>
      <c r="BD19" s="8"/>
      <c r="BE19" s="15"/>
      <c r="BF19" s="12"/>
      <c r="BG19" s="4"/>
      <c r="BH19" s="4"/>
      <c r="BI19" s="4"/>
      <c r="BJ19" s="4"/>
      <c r="BK19" s="4"/>
    </row>
    <row r="20" spans="1:63" s="5" customFormat="1" ht="62.25" customHeight="1" thickBot="1" x14ac:dyDescent="0.25">
      <c r="A20" s="343" t="s">
        <v>131</v>
      </c>
      <c r="B20" s="343" t="s">
        <v>79</v>
      </c>
      <c r="C20" s="343" t="s">
        <v>132</v>
      </c>
      <c r="D20" s="343" t="s">
        <v>77</v>
      </c>
      <c r="E20" s="353" t="s">
        <v>17</v>
      </c>
      <c r="F20" s="343" t="s">
        <v>81</v>
      </c>
      <c r="G20" s="11" t="s">
        <v>18</v>
      </c>
      <c r="H20" s="45"/>
      <c r="I20" s="46"/>
      <c r="J20" s="47"/>
      <c r="K20" s="47"/>
      <c r="L20" s="65"/>
      <c r="M20" s="48"/>
      <c r="N20" s="49"/>
      <c r="O20" s="49"/>
      <c r="P20" s="50"/>
      <c r="Q20" s="51"/>
      <c r="R20" s="51"/>
      <c r="S20" s="51"/>
      <c r="T20" s="48"/>
      <c r="U20" s="48"/>
      <c r="V20" s="49"/>
      <c r="W20" s="49"/>
      <c r="X20" s="50"/>
      <c r="Y20" s="51"/>
      <c r="Z20" s="51"/>
      <c r="AA20" s="51"/>
      <c r="AB20" s="48"/>
      <c r="AC20" s="48"/>
      <c r="AD20" s="49"/>
      <c r="AE20" s="49"/>
      <c r="AF20" s="50"/>
      <c r="AG20" s="51"/>
      <c r="AH20" s="51"/>
      <c r="AI20" s="51"/>
      <c r="AJ20" s="48"/>
      <c r="AK20" s="49"/>
      <c r="AL20" s="49"/>
      <c r="AM20" s="49"/>
      <c r="AN20" s="50"/>
      <c r="AO20" s="51"/>
      <c r="AP20" s="51"/>
      <c r="AQ20" s="51"/>
      <c r="AR20" s="48"/>
      <c r="AS20" s="49"/>
      <c r="AT20" s="49"/>
      <c r="AU20" s="49"/>
      <c r="AV20" s="50"/>
      <c r="AW20" s="51"/>
      <c r="AX20" s="51"/>
      <c r="AY20" s="51"/>
      <c r="AZ20" s="49"/>
      <c r="BA20" s="49"/>
      <c r="BB20" s="49"/>
      <c r="BC20" s="52"/>
      <c r="BD20" s="44">
        <f t="shared" si="1"/>
        <v>0</v>
      </c>
      <c r="BE20" s="61">
        <f>SUM(BD16,BD20)</f>
        <v>0</v>
      </c>
      <c r="BF20" s="12"/>
      <c r="BG20" s="4"/>
      <c r="BH20" s="4"/>
      <c r="BI20" s="4"/>
      <c r="BJ20" s="4"/>
      <c r="BK20" s="4"/>
    </row>
    <row r="21" spans="1:63" s="5" customFormat="1" ht="60" customHeight="1" thickBot="1" x14ac:dyDescent="0.25">
      <c r="A21" s="344"/>
      <c r="B21" s="344"/>
      <c r="C21" s="344"/>
      <c r="D21" s="344"/>
      <c r="E21" s="348"/>
      <c r="F21" s="344"/>
      <c r="G21" s="7" t="s">
        <v>19</v>
      </c>
      <c r="H21" s="53"/>
      <c r="I21" s="54"/>
      <c r="J21" s="54"/>
      <c r="K21" s="55"/>
      <c r="L21" s="65"/>
      <c r="M21" s="56"/>
      <c r="N21" s="56"/>
      <c r="O21" s="56"/>
      <c r="P21" s="57"/>
      <c r="Q21" s="55"/>
      <c r="R21" s="55"/>
      <c r="S21" s="55"/>
      <c r="T21" s="58"/>
      <c r="U21" s="56"/>
      <c r="V21" s="56"/>
      <c r="W21" s="56"/>
      <c r="X21" s="57"/>
      <c r="Y21" s="55"/>
      <c r="Z21" s="55"/>
      <c r="AA21" s="55"/>
      <c r="AB21" s="59"/>
      <c r="AC21" s="59"/>
      <c r="AD21" s="59"/>
      <c r="AE21" s="56"/>
      <c r="AF21" s="57"/>
      <c r="AG21" s="55"/>
      <c r="AH21" s="55"/>
      <c r="AI21" s="55"/>
      <c r="AJ21" s="56"/>
      <c r="AK21" s="59"/>
      <c r="AL21" s="56"/>
      <c r="AM21" s="56"/>
      <c r="AN21" s="57"/>
      <c r="AO21" s="55"/>
      <c r="AP21" s="55"/>
      <c r="AQ21" s="55"/>
      <c r="AR21" s="59"/>
      <c r="AS21" s="56"/>
      <c r="AT21" s="56"/>
      <c r="AU21" s="56"/>
      <c r="AV21" s="57"/>
      <c r="AW21" s="55"/>
      <c r="AX21" s="55"/>
      <c r="AY21" s="55"/>
      <c r="AZ21" s="59"/>
      <c r="BA21" s="56"/>
      <c r="BB21" s="56"/>
      <c r="BC21" s="60"/>
      <c r="BD21" s="16">
        <f t="shared" si="1"/>
        <v>0</v>
      </c>
      <c r="BE21" s="18">
        <f>SUM(BD17,BD21)</f>
        <v>0</v>
      </c>
      <c r="BF21" s="12"/>
      <c r="BG21" s="4"/>
      <c r="BH21" s="4"/>
      <c r="BI21" s="4"/>
      <c r="BJ21" s="4"/>
      <c r="BK21" s="4"/>
    </row>
    <row r="22" spans="1:63" ht="30" customHeight="1" thickBot="1" x14ac:dyDescent="0.3">
      <c r="A22" s="354" t="s">
        <v>145</v>
      </c>
      <c r="B22" s="355"/>
      <c r="C22" s="355"/>
      <c r="D22" s="355"/>
      <c r="E22" s="355"/>
      <c r="F22" s="355"/>
      <c r="G22" s="356"/>
      <c r="H22" s="356"/>
      <c r="I22" s="356"/>
      <c r="J22" s="356"/>
      <c r="K22" s="356"/>
      <c r="L22" s="356"/>
      <c r="M22" s="356"/>
      <c r="N22" s="356"/>
      <c r="O22" s="356"/>
      <c r="P22" s="356"/>
      <c r="Q22" s="356"/>
      <c r="R22" s="356"/>
      <c r="S22" s="356"/>
      <c r="T22" s="356"/>
      <c r="U22" s="356"/>
      <c r="V22" s="356"/>
      <c r="W22" s="356"/>
      <c r="X22" s="356"/>
      <c r="Y22" s="356"/>
      <c r="Z22" s="356"/>
      <c r="AA22" s="356"/>
      <c r="AB22" s="356"/>
      <c r="AC22" s="356"/>
      <c r="AD22" s="356"/>
      <c r="AE22" s="356"/>
      <c r="AF22" s="356"/>
      <c r="AG22" s="356"/>
      <c r="AH22" s="356"/>
      <c r="AI22" s="356"/>
      <c r="AJ22" s="356"/>
      <c r="AK22" s="356"/>
      <c r="AL22" s="356"/>
      <c r="AM22" s="356"/>
      <c r="AN22" s="356"/>
      <c r="AO22" s="356"/>
      <c r="AP22" s="356"/>
      <c r="AQ22" s="356"/>
      <c r="AR22" s="356"/>
      <c r="AS22" s="356"/>
      <c r="AT22" s="356"/>
      <c r="AU22" s="356"/>
      <c r="AV22" s="356"/>
      <c r="AW22" s="356"/>
      <c r="AX22" s="356"/>
      <c r="AY22" s="356"/>
      <c r="AZ22" s="356"/>
      <c r="BA22" s="356"/>
      <c r="BB22" s="356"/>
      <c r="BC22" s="356"/>
      <c r="BD22" s="356"/>
      <c r="BE22" s="357"/>
      <c r="BF22" s="1"/>
      <c r="BG22" s="1"/>
      <c r="BH22" s="1"/>
      <c r="BI22" s="1"/>
      <c r="BJ22" s="1"/>
      <c r="BK22" s="1"/>
    </row>
    <row r="23" spans="1:63" s="5" customFormat="1" ht="60" customHeight="1" thickBot="1" x14ac:dyDescent="0.25">
      <c r="A23" s="349" t="s">
        <v>190</v>
      </c>
      <c r="B23" s="343" t="s">
        <v>79</v>
      </c>
      <c r="C23" s="349" t="s">
        <v>21</v>
      </c>
      <c r="D23" s="343" t="s">
        <v>76</v>
      </c>
      <c r="E23" s="343" t="s">
        <v>92</v>
      </c>
      <c r="F23" s="343" t="s">
        <v>22</v>
      </c>
      <c r="G23" s="13" t="s">
        <v>18</v>
      </c>
      <c r="H23" s="45"/>
      <c r="I23" s="46"/>
      <c r="J23" s="47"/>
      <c r="K23" s="47"/>
      <c r="L23" s="48">
        <v>1</v>
      </c>
      <c r="M23" s="48"/>
      <c r="N23" s="49"/>
      <c r="O23" s="49"/>
      <c r="P23" s="50"/>
      <c r="Q23" s="51"/>
      <c r="R23" s="51"/>
      <c r="S23" s="51"/>
      <c r="T23" s="48"/>
      <c r="U23" s="48"/>
      <c r="V23" s="49"/>
      <c r="W23" s="49"/>
      <c r="X23" s="50"/>
      <c r="Y23" s="51"/>
      <c r="Z23" s="51"/>
      <c r="AA23" s="51"/>
      <c r="AB23" s="48"/>
      <c r="AC23" s="48"/>
      <c r="AD23" s="49"/>
      <c r="AE23" s="49"/>
      <c r="AF23" s="50"/>
      <c r="AG23" s="51"/>
      <c r="AH23" s="51"/>
      <c r="AI23" s="51"/>
      <c r="AJ23" s="48"/>
      <c r="AK23" s="49"/>
      <c r="AL23" s="49"/>
      <c r="AM23" s="49"/>
      <c r="AN23" s="50"/>
      <c r="AO23" s="51"/>
      <c r="AP23" s="51"/>
      <c r="AQ23" s="51"/>
      <c r="AR23" s="48"/>
      <c r="AS23" s="49"/>
      <c r="AT23" s="49"/>
      <c r="AU23" s="49"/>
      <c r="AV23" s="50"/>
      <c r="AW23" s="51"/>
      <c r="AX23" s="51"/>
      <c r="AY23" s="51"/>
      <c r="AZ23" s="49"/>
      <c r="BA23" s="49"/>
      <c r="BB23" s="49"/>
      <c r="BC23" s="52"/>
      <c r="BD23" s="44">
        <f t="shared" ref="BD23:BD40" si="2">SUM(H23:BC23)</f>
        <v>1</v>
      </c>
      <c r="BE23" s="71"/>
      <c r="BF23" s="4"/>
      <c r="BG23" s="4"/>
      <c r="BH23" s="4"/>
      <c r="BI23" s="4"/>
      <c r="BJ23" s="4"/>
      <c r="BK23" s="4"/>
    </row>
    <row r="24" spans="1:63" s="5" customFormat="1" ht="60" customHeight="1" thickBot="1" x14ac:dyDescent="0.25">
      <c r="A24" s="344"/>
      <c r="B24" s="344"/>
      <c r="C24" s="344"/>
      <c r="D24" s="344"/>
      <c r="E24" s="344"/>
      <c r="F24" s="344"/>
      <c r="G24" s="7" t="s">
        <v>19</v>
      </c>
      <c r="H24" s="53"/>
      <c r="I24" s="54"/>
      <c r="J24" s="54"/>
      <c r="K24" s="55"/>
      <c r="L24" s="48">
        <v>1</v>
      </c>
      <c r="M24" s="56"/>
      <c r="N24" s="56"/>
      <c r="O24" s="56"/>
      <c r="P24" s="57"/>
      <c r="Q24" s="55"/>
      <c r="R24" s="55"/>
      <c r="S24" s="55"/>
      <c r="T24" s="58"/>
      <c r="U24" s="56"/>
      <c r="V24" s="56"/>
      <c r="W24" s="56"/>
      <c r="X24" s="57"/>
      <c r="Y24" s="55"/>
      <c r="Z24" s="55"/>
      <c r="AA24" s="55"/>
      <c r="AB24" s="59"/>
      <c r="AC24" s="59"/>
      <c r="AD24" s="59"/>
      <c r="AE24" s="56"/>
      <c r="AF24" s="57"/>
      <c r="AG24" s="55"/>
      <c r="AH24" s="55"/>
      <c r="AI24" s="55"/>
      <c r="AJ24" s="56"/>
      <c r="AK24" s="59"/>
      <c r="AL24" s="56"/>
      <c r="AM24" s="56"/>
      <c r="AN24" s="57"/>
      <c r="AO24" s="55"/>
      <c r="AP24" s="55"/>
      <c r="AQ24" s="55"/>
      <c r="AR24" s="59"/>
      <c r="AS24" s="56"/>
      <c r="AT24" s="56"/>
      <c r="AU24" s="56"/>
      <c r="AV24" s="57"/>
      <c r="AW24" s="55"/>
      <c r="AX24" s="55"/>
      <c r="AY24" s="55"/>
      <c r="AZ24" s="59"/>
      <c r="BA24" s="56"/>
      <c r="BB24" s="56"/>
      <c r="BC24" s="60"/>
      <c r="BD24" s="8">
        <f t="shared" si="2"/>
        <v>1</v>
      </c>
      <c r="BE24" s="72"/>
      <c r="BF24" s="4"/>
      <c r="BG24" s="4"/>
      <c r="BH24" s="4"/>
      <c r="BI24" s="4"/>
      <c r="BJ24" s="4"/>
      <c r="BK24" s="4"/>
    </row>
    <row r="25" spans="1:63" s="5" customFormat="1" ht="60" customHeight="1" thickBot="1" x14ac:dyDescent="0.25">
      <c r="A25" s="349" t="s">
        <v>23</v>
      </c>
      <c r="B25" s="343" t="s">
        <v>84</v>
      </c>
      <c r="C25" s="349" t="s">
        <v>83</v>
      </c>
      <c r="D25" s="343" t="s">
        <v>76</v>
      </c>
      <c r="E25" s="347" t="s">
        <v>17</v>
      </c>
      <c r="F25" s="343" t="s">
        <v>22</v>
      </c>
      <c r="G25" s="15" t="s">
        <v>18</v>
      </c>
      <c r="H25" s="45"/>
      <c r="I25" s="46"/>
      <c r="J25" s="47"/>
      <c r="K25" s="47"/>
      <c r="L25" s="48">
        <v>1</v>
      </c>
      <c r="M25" s="48"/>
      <c r="N25" s="49"/>
      <c r="O25" s="49"/>
      <c r="P25" s="50"/>
      <c r="Q25" s="51"/>
      <c r="R25" s="51"/>
      <c r="S25" s="51"/>
      <c r="T25" s="48"/>
      <c r="U25" s="48"/>
      <c r="V25" s="49"/>
      <c r="W25" s="49"/>
      <c r="X25" s="50"/>
      <c r="Y25" s="51"/>
      <c r="Z25" s="51"/>
      <c r="AA25" s="51"/>
      <c r="AB25" s="48"/>
      <c r="AC25" s="48"/>
      <c r="AD25" s="49"/>
      <c r="AE25" s="49"/>
      <c r="AF25" s="50"/>
      <c r="AG25" s="51"/>
      <c r="AH25" s="51"/>
      <c r="AI25" s="51"/>
      <c r="AJ25" s="48"/>
      <c r="AK25" s="49"/>
      <c r="AL25" s="49"/>
      <c r="AM25" s="49"/>
      <c r="AN25" s="50"/>
      <c r="AO25" s="51"/>
      <c r="AP25" s="51"/>
      <c r="AQ25" s="51"/>
      <c r="AR25" s="48"/>
      <c r="AS25" s="49"/>
      <c r="AT25" s="49"/>
      <c r="AU25" s="49"/>
      <c r="AV25" s="50"/>
      <c r="AW25" s="51"/>
      <c r="AX25" s="51"/>
      <c r="AY25" s="51"/>
      <c r="AZ25" s="49"/>
      <c r="BA25" s="49"/>
      <c r="BB25" s="49"/>
      <c r="BC25" s="52"/>
      <c r="BD25" s="44">
        <f t="shared" si="2"/>
        <v>1</v>
      </c>
      <c r="BE25" s="72"/>
      <c r="BF25" s="4"/>
      <c r="BG25" s="4"/>
      <c r="BH25" s="4"/>
      <c r="BI25" s="4"/>
      <c r="BJ25" s="4"/>
      <c r="BK25" s="4"/>
    </row>
    <row r="26" spans="1:63" s="5" customFormat="1" ht="60" customHeight="1" thickBot="1" x14ac:dyDescent="0.25">
      <c r="A26" s="344"/>
      <c r="B26" s="344"/>
      <c r="C26" s="344"/>
      <c r="D26" s="344"/>
      <c r="E26" s="348"/>
      <c r="F26" s="344"/>
      <c r="G26" s="7" t="s">
        <v>19</v>
      </c>
      <c r="H26" s="53"/>
      <c r="I26" s="54"/>
      <c r="J26" s="54"/>
      <c r="K26" s="55"/>
      <c r="L26" s="48">
        <v>1</v>
      </c>
      <c r="M26" s="56"/>
      <c r="N26" s="56"/>
      <c r="O26" s="56"/>
      <c r="P26" s="57"/>
      <c r="Q26" s="55"/>
      <c r="R26" s="55"/>
      <c r="S26" s="55"/>
      <c r="T26" s="58"/>
      <c r="U26" s="56"/>
      <c r="V26" s="56"/>
      <c r="W26" s="56"/>
      <c r="X26" s="57"/>
      <c r="Y26" s="55"/>
      <c r="Z26" s="55"/>
      <c r="AA26" s="55"/>
      <c r="AB26" s="59"/>
      <c r="AC26" s="59"/>
      <c r="AD26" s="59"/>
      <c r="AE26" s="56"/>
      <c r="AF26" s="57"/>
      <c r="AG26" s="55"/>
      <c r="AH26" s="55"/>
      <c r="AI26" s="55"/>
      <c r="AJ26" s="56"/>
      <c r="AK26" s="59"/>
      <c r="AL26" s="56"/>
      <c r="AM26" s="56"/>
      <c r="AN26" s="57"/>
      <c r="AO26" s="55"/>
      <c r="AP26" s="55"/>
      <c r="AQ26" s="55"/>
      <c r="AR26" s="59"/>
      <c r="AS26" s="56"/>
      <c r="AT26" s="56"/>
      <c r="AU26" s="56"/>
      <c r="AV26" s="57"/>
      <c r="AW26" s="55"/>
      <c r="AX26" s="55"/>
      <c r="AY26" s="55"/>
      <c r="AZ26" s="59"/>
      <c r="BA26" s="56"/>
      <c r="BB26" s="56"/>
      <c r="BC26" s="60"/>
      <c r="BD26" s="8">
        <f t="shared" si="2"/>
        <v>1</v>
      </c>
      <c r="BE26" s="72"/>
      <c r="BF26" s="4"/>
      <c r="BG26" s="4"/>
      <c r="BH26" s="4"/>
      <c r="BI26" s="4"/>
      <c r="BJ26" s="4"/>
      <c r="BK26" s="4"/>
    </row>
    <row r="27" spans="1:63" s="5" customFormat="1" ht="60" customHeight="1" thickBot="1" x14ac:dyDescent="0.25">
      <c r="A27" s="349" t="s">
        <v>82</v>
      </c>
      <c r="B27" s="343" t="s">
        <v>85</v>
      </c>
      <c r="C27" s="343" t="s">
        <v>24</v>
      </c>
      <c r="D27" s="343" t="s">
        <v>76</v>
      </c>
      <c r="E27" s="347" t="s">
        <v>17</v>
      </c>
      <c r="F27" s="343" t="s">
        <v>22</v>
      </c>
      <c r="G27" s="15" t="s">
        <v>18</v>
      </c>
      <c r="H27" s="45"/>
      <c r="I27" s="46"/>
      <c r="J27" s="47"/>
      <c r="K27" s="47"/>
      <c r="L27" s="48">
        <v>1</v>
      </c>
      <c r="M27" s="48"/>
      <c r="N27" s="49"/>
      <c r="O27" s="49"/>
      <c r="P27" s="50"/>
      <c r="Q27" s="51"/>
      <c r="R27" s="51"/>
      <c r="S27" s="51"/>
      <c r="T27" s="48"/>
      <c r="U27" s="48"/>
      <c r="V27" s="49"/>
      <c r="W27" s="49"/>
      <c r="X27" s="50"/>
      <c r="Y27" s="51"/>
      <c r="Z27" s="51"/>
      <c r="AA27" s="51"/>
      <c r="AB27" s="48"/>
      <c r="AC27" s="48"/>
      <c r="AD27" s="49"/>
      <c r="AE27" s="49"/>
      <c r="AF27" s="50"/>
      <c r="AG27" s="51"/>
      <c r="AH27" s="51"/>
      <c r="AI27" s="51"/>
      <c r="AJ27" s="48"/>
      <c r="AK27" s="49"/>
      <c r="AL27" s="49"/>
      <c r="AM27" s="49"/>
      <c r="AN27" s="50"/>
      <c r="AO27" s="51"/>
      <c r="AP27" s="51"/>
      <c r="AQ27" s="51"/>
      <c r="AR27" s="48"/>
      <c r="AS27" s="49"/>
      <c r="AT27" s="49"/>
      <c r="AU27" s="49"/>
      <c r="AV27" s="50"/>
      <c r="AW27" s="51"/>
      <c r="AX27" s="51"/>
      <c r="AY27" s="51"/>
      <c r="AZ27" s="49"/>
      <c r="BA27" s="49"/>
      <c r="BB27" s="49"/>
      <c r="BC27" s="52"/>
      <c r="BD27" s="44">
        <f t="shared" si="2"/>
        <v>1</v>
      </c>
      <c r="BE27" s="72"/>
      <c r="BF27" s="4"/>
      <c r="BG27" s="4"/>
      <c r="BH27" s="4"/>
      <c r="BI27" s="4"/>
      <c r="BJ27" s="4"/>
      <c r="BK27" s="4"/>
    </row>
    <row r="28" spans="1:63" s="5" customFormat="1" ht="60" customHeight="1" thickBot="1" x14ac:dyDescent="0.25">
      <c r="A28" s="344"/>
      <c r="B28" s="344"/>
      <c r="C28" s="344"/>
      <c r="D28" s="344"/>
      <c r="E28" s="348"/>
      <c r="F28" s="344"/>
      <c r="G28" s="7" t="s">
        <v>19</v>
      </c>
      <c r="H28" s="53"/>
      <c r="I28" s="54"/>
      <c r="J28" s="54"/>
      <c r="K28" s="55"/>
      <c r="L28" s="48">
        <v>1</v>
      </c>
      <c r="M28" s="56"/>
      <c r="N28" s="56"/>
      <c r="O28" s="56"/>
      <c r="P28" s="57"/>
      <c r="Q28" s="55"/>
      <c r="R28" s="55"/>
      <c r="S28" s="55"/>
      <c r="T28" s="58"/>
      <c r="U28" s="56"/>
      <c r="V28" s="56"/>
      <c r="W28" s="56"/>
      <c r="X28" s="57"/>
      <c r="Y28" s="55"/>
      <c r="Z28" s="55"/>
      <c r="AA28" s="55"/>
      <c r="AB28" s="59"/>
      <c r="AC28" s="59"/>
      <c r="AD28" s="59"/>
      <c r="AE28" s="56"/>
      <c r="AF28" s="57"/>
      <c r="AG28" s="55"/>
      <c r="AH28" s="55"/>
      <c r="AI28" s="55"/>
      <c r="AJ28" s="56"/>
      <c r="AK28" s="59"/>
      <c r="AL28" s="56"/>
      <c r="AM28" s="56"/>
      <c r="AN28" s="57"/>
      <c r="AO28" s="55"/>
      <c r="AP28" s="55"/>
      <c r="AQ28" s="55"/>
      <c r="AR28" s="59"/>
      <c r="AS28" s="56"/>
      <c r="AT28" s="56"/>
      <c r="AU28" s="56"/>
      <c r="AV28" s="57"/>
      <c r="AW28" s="55"/>
      <c r="AX28" s="55"/>
      <c r="AY28" s="55"/>
      <c r="AZ28" s="59"/>
      <c r="BA28" s="56"/>
      <c r="BB28" s="56"/>
      <c r="BC28" s="60"/>
      <c r="BD28" s="8">
        <f t="shared" si="2"/>
        <v>1</v>
      </c>
      <c r="BE28" s="72"/>
      <c r="BF28" s="4"/>
      <c r="BG28" s="4"/>
      <c r="BH28" s="4"/>
      <c r="BI28" s="4"/>
      <c r="BJ28" s="4"/>
      <c r="BK28" s="4"/>
    </row>
    <row r="29" spans="1:63" s="5" customFormat="1" ht="60" customHeight="1" thickBot="1" x14ac:dyDescent="0.25">
      <c r="A29" s="349" t="s">
        <v>146</v>
      </c>
      <c r="B29" s="343" t="s">
        <v>151</v>
      </c>
      <c r="C29" s="349" t="s">
        <v>147</v>
      </c>
      <c r="D29" s="343" t="s">
        <v>76</v>
      </c>
      <c r="E29" s="350" t="s">
        <v>148</v>
      </c>
      <c r="F29" s="343" t="s">
        <v>22</v>
      </c>
      <c r="G29" s="17" t="s">
        <v>18</v>
      </c>
      <c r="H29" s="45"/>
      <c r="I29" s="46"/>
      <c r="J29" s="47"/>
      <c r="K29" s="47"/>
      <c r="L29" s="48">
        <v>1</v>
      </c>
      <c r="M29" s="48"/>
      <c r="N29" s="49"/>
      <c r="O29" s="49"/>
      <c r="P29" s="50"/>
      <c r="Q29" s="51"/>
      <c r="R29" s="51"/>
      <c r="S29" s="51"/>
      <c r="T29" s="48"/>
      <c r="U29" s="48"/>
      <c r="V29" s="49"/>
      <c r="W29" s="49"/>
      <c r="X29" s="50"/>
      <c r="Y29" s="51"/>
      <c r="Z29" s="51"/>
      <c r="AA29" s="51"/>
      <c r="AB29" s="48"/>
      <c r="AC29" s="48"/>
      <c r="AD29" s="49"/>
      <c r="AE29" s="49"/>
      <c r="AF29" s="50"/>
      <c r="AG29" s="51"/>
      <c r="AH29" s="51"/>
      <c r="AI29" s="51"/>
      <c r="AJ29" s="48"/>
      <c r="AK29" s="49"/>
      <c r="AL29" s="49"/>
      <c r="AM29" s="49"/>
      <c r="AN29" s="50"/>
      <c r="AO29" s="51"/>
      <c r="AP29" s="51"/>
      <c r="AQ29" s="51"/>
      <c r="AR29" s="48"/>
      <c r="AS29" s="49"/>
      <c r="AT29" s="49"/>
      <c r="AU29" s="49"/>
      <c r="AV29" s="50"/>
      <c r="AW29" s="51"/>
      <c r="AX29" s="51"/>
      <c r="AY29" s="51"/>
      <c r="AZ29" s="49"/>
      <c r="BA29" s="49"/>
      <c r="BB29" s="49"/>
      <c r="BC29" s="52"/>
      <c r="BD29" s="44">
        <f t="shared" si="2"/>
        <v>1</v>
      </c>
      <c r="BE29" s="72"/>
      <c r="BF29" s="4"/>
      <c r="BG29" s="4"/>
      <c r="BH29" s="4"/>
      <c r="BI29" s="4"/>
      <c r="BJ29" s="4"/>
      <c r="BK29" s="4"/>
    </row>
    <row r="30" spans="1:63" s="5" customFormat="1" ht="60" customHeight="1" thickBot="1" x14ac:dyDescent="0.25">
      <c r="A30" s="344"/>
      <c r="B30" s="344"/>
      <c r="C30" s="344"/>
      <c r="D30" s="344"/>
      <c r="E30" s="351"/>
      <c r="F30" s="344"/>
      <c r="G30" s="7" t="s">
        <v>19</v>
      </c>
      <c r="H30" s="53"/>
      <c r="I30" s="54"/>
      <c r="J30" s="54"/>
      <c r="K30" s="55"/>
      <c r="L30" s="48">
        <v>1</v>
      </c>
      <c r="M30" s="56"/>
      <c r="N30" s="56"/>
      <c r="O30" s="56"/>
      <c r="P30" s="57"/>
      <c r="Q30" s="55"/>
      <c r="R30" s="55"/>
      <c r="S30" s="55"/>
      <c r="T30" s="58"/>
      <c r="U30" s="56"/>
      <c r="V30" s="56"/>
      <c r="W30" s="56"/>
      <c r="X30" s="57"/>
      <c r="Y30" s="55"/>
      <c r="Z30" s="55"/>
      <c r="AA30" s="55"/>
      <c r="AB30" s="59"/>
      <c r="AC30" s="59"/>
      <c r="AD30" s="59"/>
      <c r="AE30" s="56"/>
      <c r="AF30" s="57"/>
      <c r="AG30" s="55"/>
      <c r="AH30" s="55"/>
      <c r="AI30" s="55"/>
      <c r="AJ30" s="56"/>
      <c r="AK30" s="59"/>
      <c r="AL30" s="56"/>
      <c r="AM30" s="56"/>
      <c r="AN30" s="57"/>
      <c r="AO30" s="55"/>
      <c r="AP30" s="55"/>
      <c r="AQ30" s="55"/>
      <c r="AR30" s="59"/>
      <c r="AS30" s="56"/>
      <c r="AT30" s="56"/>
      <c r="AU30" s="56"/>
      <c r="AV30" s="57"/>
      <c r="AW30" s="55"/>
      <c r="AX30" s="55"/>
      <c r="AY30" s="55"/>
      <c r="AZ30" s="59"/>
      <c r="BA30" s="56"/>
      <c r="BB30" s="56"/>
      <c r="BC30" s="60"/>
      <c r="BD30" s="8">
        <f t="shared" si="2"/>
        <v>1</v>
      </c>
      <c r="BE30" s="72"/>
      <c r="BF30" s="4"/>
      <c r="BG30" s="4"/>
      <c r="BH30" s="4"/>
      <c r="BI30" s="4"/>
      <c r="BJ30" s="4"/>
      <c r="BK30" s="4"/>
    </row>
    <row r="31" spans="1:63" s="5" customFormat="1" ht="60" customHeight="1" thickBot="1" x14ac:dyDescent="0.25">
      <c r="A31" s="349" t="s">
        <v>25</v>
      </c>
      <c r="B31" s="343" t="s">
        <v>152</v>
      </c>
      <c r="C31" s="349" t="s">
        <v>86</v>
      </c>
      <c r="D31" s="343" t="s">
        <v>76</v>
      </c>
      <c r="E31" s="352" t="s">
        <v>26</v>
      </c>
      <c r="F31" s="343" t="s">
        <v>22</v>
      </c>
      <c r="G31" s="17" t="s">
        <v>18</v>
      </c>
      <c r="H31" s="45"/>
      <c r="I31" s="46"/>
      <c r="J31" s="47"/>
      <c r="K31" s="47"/>
      <c r="L31" s="48">
        <v>1</v>
      </c>
      <c r="M31" s="48"/>
      <c r="N31" s="49"/>
      <c r="O31" s="49"/>
      <c r="P31" s="50"/>
      <c r="Q31" s="51"/>
      <c r="R31" s="51"/>
      <c r="S31" s="51"/>
      <c r="T31" s="48"/>
      <c r="U31" s="48"/>
      <c r="V31" s="49"/>
      <c r="W31" s="49"/>
      <c r="X31" s="50"/>
      <c r="Y31" s="51"/>
      <c r="Z31" s="51"/>
      <c r="AA31" s="51"/>
      <c r="AB31" s="48"/>
      <c r="AC31" s="48"/>
      <c r="AD31" s="49"/>
      <c r="AE31" s="49"/>
      <c r="AF31" s="50"/>
      <c r="AG31" s="51"/>
      <c r="AH31" s="51"/>
      <c r="AI31" s="51"/>
      <c r="AJ31" s="48"/>
      <c r="AK31" s="49"/>
      <c r="AL31" s="49"/>
      <c r="AM31" s="49"/>
      <c r="AN31" s="50"/>
      <c r="AO31" s="51"/>
      <c r="AP31" s="51"/>
      <c r="AQ31" s="51"/>
      <c r="AR31" s="48"/>
      <c r="AS31" s="49"/>
      <c r="AT31" s="49"/>
      <c r="AU31" s="49"/>
      <c r="AV31" s="50"/>
      <c r="AW31" s="51"/>
      <c r="AX31" s="51"/>
      <c r="AY31" s="51"/>
      <c r="AZ31" s="49"/>
      <c r="BA31" s="49"/>
      <c r="BB31" s="49"/>
      <c r="BC31" s="52"/>
      <c r="BD31" s="44">
        <f t="shared" si="2"/>
        <v>1</v>
      </c>
      <c r="BE31" s="72"/>
      <c r="BF31" s="4"/>
      <c r="BG31" s="4"/>
      <c r="BH31" s="4"/>
      <c r="BI31" s="4"/>
      <c r="BJ31" s="4"/>
      <c r="BK31" s="4"/>
    </row>
    <row r="32" spans="1:63" s="5" customFormat="1" ht="60" customHeight="1" thickBot="1" x14ac:dyDescent="0.25">
      <c r="A32" s="344"/>
      <c r="B32" s="344"/>
      <c r="C32" s="344"/>
      <c r="D32" s="344"/>
      <c r="E32" s="351"/>
      <c r="F32" s="344"/>
      <c r="G32" s="7" t="s">
        <v>19</v>
      </c>
      <c r="H32" s="53"/>
      <c r="I32" s="54"/>
      <c r="J32" s="54"/>
      <c r="K32" s="55"/>
      <c r="L32" s="48">
        <v>1</v>
      </c>
      <c r="M32" s="56"/>
      <c r="N32" s="56"/>
      <c r="O32" s="56"/>
      <c r="P32" s="57"/>
      <c r="Q32" s="55"/>
      <c r="R32" s="55"/>
      <c r="S32" s="55"/>
      <c r="T32" s="58"/>
      <c r="U32" s="56"/>
      <c r="V32" s="56"/>
      <c r="W32" s="56"/>
      <c r="X32" s="57"/>
      <c r="Y32" s="55"/>
      <c r="Z32" s="55"/>
      <c r="AA32" s="55"/>
      <c r="AB32" s="59"/>
      <c r="AC32" s="59"/>
      <c r="AD32" s="59"/>
      <c r="AE32" s="56"/>
      <c r="AF32" s="57"/>
      <c r="AG32" s="55"/>
      <c r="AH32" s="55"/>
      <c r="AI32" s="55"/>
      <c r="AJ32" s="56"/>
      <c r="AK32" s="59"/>
      <c r="AL32" s="56"/>
      <c r="AM32" s="56"/>
      <c r="AN32" s="57"/>
      <c r="AO32" s="55"/>
      <c r="AP32" s="55"/>
      <c r="AQ32" s="55"/>
      <c r="AR32" s="59"/>
      <c r="AS32" s="56"/>
      <c r="AT32" s="56"/>
      <c r="AU32" s="56"/>
      <c r="AV32" s="57"/>
      <c r="AW32" s="55"/>
      <c r="AX32" s="55"/>
      <c r="AY32" s="55"/>
      <c r="AZ32" s="59"/>
      <c r="BA32" s="56"/>
      <c r="BB32" s="56"/>
      <c r="BC32" s="60"/>
      <c r="BD32" s="8">
        <f t="shared" si="2"/>
        <v>1</v>
      </c>
      <c r="BE32" s="72"/>
      <c r="BF32" s="4"/>
      <c r="BG32" s="4"/>
      <c r="BH32" s="4"/>
      <c r="BI32" s="4"/>
      <c r="BJ32" s="4"/>
      <c r="BK32" s="4"/>
    </row>
    <row r="33" spans="1:63" s="5" customFormat="1" ht="60" customHeight="1" thickBot="1" x14ac:dyDescent="0.25">
      <c r="A33" s="343" t="s">
        <v>142</v>
      </c>
      <c r="B33" s="343" t="s">
        <v>152</v>
      </c>
      <c r="C33" s="343" t="s">
        <v>143</v>
      </c>
      <c r="D33" s="343" t="s">
        <v>76</v>
      </c>
      <c r="E33" s="343" t="s">
        <v>144</v>
      </c>
      <c r="F33" s="343" t="s">
        <v>22</v>
      </c>
      <c r="G33" s="17" t="s">
        <v>18</v>
      </c>
      <c r="H33" s="45"/>
      <c r="I33" s="46"/>
      <c r="J33" s="47"/>
      <c r="K33" s="47"/>
      <c r="L33" s="48">
        <v>1</v>
      </c>
      <c r="M33" s="48"/>
      <c r="N33" s="49"/>
      <c r="O33" s="49"/>
      <c r="P33" s="50"/>
      <c r="Q33" s="51"/>
      <c r="R33" s="51"/>
      <c r="S33" s="51"/>
      <c r="T33" s="48"/>
      <c r="U33" s="48"/>
      <c r="V33" s="49"/>
      <c r="W33" s="49"/>
      <c r="X33" s="50"/>
      <c r="Y33" s="51"/>
      <c r="Z33" s="51"/>
      <c r="AA33" s="51"/>
      <c r="AB33" s="48"/>
      <c r="AC33" s="48"/>
      <c r="AD33" s="49"/>
      <c r="AE33" s="49"/>
      <c r="AF33" s="50"/>
      <c r="AG33" s="51"/>
      <c r="AH33" s="51"/>
      <c r="AI33" s="51"/>
      <c r="AJ33" s="48"/>
      <c r="AK33" s="49"/>
      <c r="AL33" s="49"/>
      <c r="AM33" s="49"/>
      <c r="AN33" s="50"/>
      <c r="AO33" s="51"/>
      <c r="AP33" s="51"/>
      <c r="AQ33" s="51"/>
      <c r="AR33" s="48"/>
      <c r="AS33" s="49"/>
      <c r="AT33" s="49"/>
      <c r="AU33" s="49"/>
      <c r="AV33" s="50"/>
      <c r="AW33" s="51"/>
      <c r="AX33" s="51"/>
      <c r="AY33" s="51"/>
      <c r="AZ33" s="49"/>
      <c r="BA33" s="49"/>
      <c r="BB33" s="49"/>
      <c r="BC33" s="52"/>
      <c r="BD33" s="44">
        <f t="shared" si="2"/>
        <v>1</v>
      </c>
      <c r="BE33" s="72"/>
      <c r="BF33" s="4"/>
      <c r="BG33" s="4"/>
      <c r="BH33" s="4"/>
      <c r="BI33" s="4"/>
      <c r="BJ33" s="4"/>
      <c r="BK33" s="4"/>
    </row>
    <row r="34" spans="1:63" s="5" customFormat="1" ht="60" customHeight="1" thickBot="1" x14ac:dyDescent="0.25">
      <c r="A34" s="344"/>
      <c r="B34" s="344"/>
      <c r="C34" s="344"/>
      <c r="D34" s="344"/>
      <c r="E34" s="348"/>
      <c r="F34" s="344"/>
      <c r="G34" s="7" t="s">
        <v>19</v>
      </c>
      <c r="H34" s="53"/>
      <c r="I34" s="54"/>
      <c r="J34" s="54"/>
      <c r="K34" s="55"/>
      <c r="L34" s="48">
        <v>1</v>
      </c>
      <c r="M34" s="56"/>
      <c r="N34" s="56"/>
      <c r="O34" s="56"/>
      <c r="P34" s="57"/>
      <c r="Q34" s="55"/>
      <c r="R34" s="55"/>
      <c r="S34" s="55"/>
      <c r="T34" s="58"/>
      <c r="U34" s="56"/>
      <c r="V34" s="56"/>
      <c r="W34" s="56"/>
      <c r="X34" s="57"/>
      <c r="Y34" s="55"/>
      <c r="Z34" s="55"/>
      <c r="AA34" s="55"/>
      <c r="AB34" s="59"/>
      <c r="AC34" s="59"/>
      <c r="AD34" s="59"/>
      <c r="AE34" s="56"/>
      <c r="AF34" s="57"/>
      <c r="AG34" s="55"/>
      <c r="AH34" s="55"/>
      <c r="AI34" s="55"/>
      <c r="AJ34" s="56"/>
      <c r="AK34" s="59"/>
      <c r="AL34" s="56"/>
      <c r="AM34" s="56"/>
      <c r="AN34" s="57"/>
      <c r="AO34" s="55"/>
      <c r="AP34" s="55"/>
      <c r="AQ34" s="55"/>
      <c r="AR34" s="59"/>
      <c r="AS34" s="56"/>
      <c r="AT34" s="56"/>
      <c r="AU34" s="56"/>
      <c r="AV34" s="57"/>
      <c r="AW34" s="55"/>
      <c r="AX34" s="55"/>
      <c r="AY34" s="55"/>
      <c r="AZ34" s="59"/>
      <c r="BA34" s="56"/>
      <c r="BB34" s="56"/>
      <c r="BC34" s="60"/>
      <c r="BD34" s="8">
        <f t="shared" si="2"/>
        <v>1</v>
      </c>
      <c r="BE34" s="72"/>
      <c r="BF34" s="4"/>
      <c r="BG34" s="4"/>
      <c r="BH34" s="4"/>
      <c r="BI34" s="4"/>
      <c r="BJ34" s="4"/>
      <c r="BK34" s="4"/>
    </row>
    <row r="35" spans="1:63" s="5" customFormat="1" ht="60" customHeight="1" thickBot="1" x14ac:dyDescent="0.25">
      <c r="A35" s="343" t="s">
        <v>27</v>
      </c>
      <c r="B35" s="343" t="s">
        <v>15</v>
      </c>
      <c r="C35" s="349" t="s">
        <v>87</v>
      </c>
      <c r="D35" s="343" t="s">
        <v>76</v>
      </c>
      <c r="E35" s="343" t="s">
        <v>88</v>
      </c>
      <c r="F35" s="343" t="s">
        <v>22</v>
      </c>
      <c r="G35" s="17" t="s">
        <v>18</v>
      </c>
      <c r="H35" s="45"/>
      <c r="I35" s="46"/>
      <c r="J35" s="47"/>
      <c r="K35" s="47"/>
      <c r="L35" s="48">
        <v>1</v>
      </c>
      <c r="M35" s="48"/>
      <c r="N35" s="49"/>
      <c r="O35" s="49"/>
      <c r="P35" s="50"/>
      <c r="Q35" s="51"/>
      <c r="R35" s="51"/>
      <c r="S35" s="51"/>
      <c r="T35" s="48"/>
      <c r="U35" s="48"/>
      <c r="V35" s="49"/>
      <c r="W35" s="49"/>
      <c r="X35" s="50"/>
      <c r="Y35" s="51"/>
      <c r="Z35" s="51"/>
      <c r="AA35" s="51"/>
      <c r="AB35" s="48"/>
      <c r="AC35" s="48"/>
      <c r="AD35" s="49"/>
      <c r="AE35" s="49"/>
      <c r="AF35" s="50"/>
      <c r="AG35" s="51"/>
      <c r="AH35" s="51"/>
      <c r="AI35" s="51"/>
      <c r="AJ35" s="48"/>
      <c r="AK35" s="49"/>
      <c r="AL35" s="49"/>
      <c r="AM35" s="49"/>
      <c r="AN35" s="50"/>
      <c r="AO35" s="51"/>
      <c r="AP35" s="51"/>
      <c r="AQ35" s="51"/>
      <c r="AR35" s="48"/>
      <c r="AS35" s="49"/>
      <c r="AT35" s="49"/>
      <c r="AU35" s="49"/>
      <c r="AV35" s="50"/>
      <c r="AW35" s="51"/>
      <c r="AX35" s="51"/>
      <c r="AY35" s="51"/>
      <c r="AZ35" s="49"/>
      <c r="BA35" s="49"/>
      <c r="BB35" s="49"/>
      <c r="BC35" s="52"/>
      <c r="BD35" s="44">
        <f t="shared" si="2"/>
        <v>1</v>
      </c>
      <c r="BE35" s="72"/>
      <c r="BF35" s="4"/>
      <c r="BG35" s="4"/>
      <c r="BH35" s="4"/>
      <c r="BI35" s="4"/>
      <c r="BJ35" s="4"/>
      <c r="BK35" s="4"/>
    </row>
    <row r="36" spans="1:63" s="5" customFormat="1" ht="60" customHeight="1" thickBot="1" x14ac:dyDescent="0.25">
      <c r="A36" s="344"/>
      <c r="B36" s="344"/>
      <c r="C36" s="344"/>
      <c r="D36" s="344"/>
      <c r="E36" s="344"/>
      <c r="F36" s="344"/>
      <c r="G36" s="7" t="s">
        <v>19</v>
      </c>
      <c r="H36" s="53"/>
      <c r="I36" s="54"/>
      <c r="J36" s="54"/>
      <c r="K36" s="55"/>
      <c r="L36" s="48">
        <v>1</v>
      </c>
      <c r="M36" s="56"/>
      <c r="N36" s="56"/>
      <c r="O36" s="56"/>
      <c r="P36" s="57"/>
      <c r="Q36" s="55"/>
      <c r="R36" s="55"/>
      <c r="S36" s="55"/>
      <c r="T36" s="58"/>
      <c r="U36" s="56"/>
      <c r="V36" s="56"/>
      <c r="W36" s="56"/>
      <c r="X36" s="57"/>
      <c r="Y36" s="55"/>
      <c r="Z36" s="55"/>
      <c r="AA36" s="55"/>
      <c r="AB36" s="59"/>
      <c r="AC36" s="59"/>
      <c r="AD36" s="59"/>
      <c r="AE36" s="56"/>
      <c r="AF36" s="57"/>
      <c r="AG36" s="55"/>
      <c r="AH36" s="55"/>
      <c r="AI36" s="55"/>
      <c r="AJ36" s="56"/>
      <c r="AK36" s="59"/>
      <c r="AL36" s="56"/>
      <c r="AM36" s="56"/>
      <c r="AN36" s="57"/>
      <c r="AO36" s="55"/>
      <c r="AP36" s="55"/>
      <c r="AQ36" s="55"/>
      <c r="AR36" s="59"/>
      <c r="AS36" s="56"/>
      <c r="AT36" s="56"/>
      <c r="AU36" s="56"/>
      <c r="AV36" s="57"/>
      <c r="AW36" s="55"/>
      <c r="AX36" s="55"/>
      <c r="AY36" s="55"/>
      <c r="AZ36" s="59"/>
      <c r="BA36" s="56"/>
      <c r="BB36" s="56"/>
      <c r="BC36" s="60"/>
      <c r="BD36" s="8">
        <f t="shared" si="2"/>
        <v>1</v>
      </c>
      <c r="BE36" s="72"/>
      <c r="BF36" s="4"/>
      <c r="BG36" s="4"/>
      <c r="BH36" s="4"/>
      <c r="BI36" s="4"/>
      <c r="BJ36" s="4"/>
      <c r="BK36" s="4"/>
    </row>
    <row r="37" spans="1:63" s="5" customFormat="1" ht="60" customHeight="1" thickBot="1" x14ac:dyDescent="0.25">
      <c r="A37" s="343" t="s">
        <v>28</v>
      </c>
      <c r="B37" s="343" t="s">
        <v>89</v>
      </c>
      <c r="C37" s="349" t="s">
        <v>90</v>
      </c>
      <c r="D37" s="343" t="s">
        <v>76</v>
      </c>
      <c r="E37" s="343" t="s">
        <v>29</v>
      </c>
      <c r="F37" s="343" t="s">
        <v>22</v>
      </c>
      <c r="G37" s="13" t="s">
        <v>18</v>
      </c>
      <c r="H37" s="45"/>
      <c r="I37" s="46"/>
      <c r="J37" s="47"/>
      <c r="K37" s="47"/>
      <c r="L37" s="48">
        <v>1</v>
      </c>
      <c r="M37" s="48"/>
      <c r="N37" s="49"/>
      <c r="O37" s="49"/>
      <c r="P37" s="50"/>
      <c r="Q37" s="51"/>
      <c r="R37" s="51"/>
      <c r="S37" s="51"/>
      <c r="T37" s="48"/>
      <c r="U37" s="48"/>
      <c r="V37" s="49"/>
      <c r="W37" s="49"/>
      <c r="X37" s="50"/>
      <c r="Y37" s="51"/>
      <c r="Z37" s="51"/>
      <c r="AA37" s="51"/>
      <c r="AB37" s="48"/>
      <c r="AC37" s="48"/>
      <c r="AD37" s="49"/>
      <c r="AE37" s="49"/>
      <c r="AF37" s="50"/>
      <c r="AG37" s="51"/>
      <c r="AH37" s="51"/>
      <c r="AI37" s="51"/>
      <c r="AJ37" s="48"/>
      <c r="AK37" s="49"/>
      <c r="AL37" s="49"/>
      <c r="AM37" s="49"/>
      <c r="AN37" s="50"/>
      <c r="AO37" s="51"/>
      <c r="AP37" s="51"/>
      <c r="AQ37" s="51"/>
      <c r="AR37" s="48"/>
      <c r="AS37" s="49"/>
      <c r="AT37" s="49"/>
      <c r="AU37" s="49"/>
      <c r="AV37" s="50"/>
      <c r="AW37" s="51"/>
      <c r="AX37" s="51"/>
      <c r="AY37" s="51"/>
      <c r="AZ37" s="49"/>
      <c r="BA37" s="49"/>
      <c r="BB37" s="49"/>
      <c r="BC37" s="52"/>
      <c r="BD37" s="44">
        <f t="shared" si="2"/>
        <v>1</v>
      </c>
      <c r="BE37" s="72"/>
      <c r="BF37" s="4"/>
      <c r="BG37" s="4"/>
      <c r="BH37" s="4"/>
      <c r="BI37" s="4"/>
      <c r="BJ37" s="4"/>
      <c r="BK37" s="4"/>
    </row>
    <row r="38" spans="1:63" s="5" customFormat="1" ht="60" customHeight="1" thickBot="1" x14ac:dyDescent="0.25">
      <c r="A38" s="344"/>
      <c r="B38" s="344"/>
      <c r="C38" s="344"/>
      <c r="D38" s="344"/>
      <c r="E38" s="344"/>
      <c r="F38" s="344"/>
      <c r="G38" s="7" t="s">
        <v>19</v>
      </c>
      <c r="H38" s="53"/>
      <c r="I38" s="54"/>
      <c r="J38" s="54"/>
      <c r="K38" s="55"/>
      <c r="L38" s="48">
        <v>1</v>
      </c>
      <c r="M38" s="56"/>
      <c r="N38" s="56"/>
      <c r="O38" s="56"/>
      <c r="P38" s="57"/>
      <c r="Q38" s="55"/>
      <c r="R38" s="55"/>
      <c r="S38" s="55"/>
      <c r="T38" s="58"/>
      <c r="U38" s="56"/>
      <c r="V38" s="56"/>
      <c r="W38" s="56"/>
      <c r="X38" s="57"/>
      <c r="Y38" s="55"/>
      <c r="Z38" s="55"/>
      <c r="AA38" s="55"/>
      <c r="AB38" s="59"/>
      <c r="AC38" s="59"/>
      <c r="AD38" s="59"/>
      <c r="AE38" s="56"/>
      <c r="AF38" s="57"/>
      <c r="AG38" s="55"/>
      <c r="AH38" s="55"/>
      <c r="AI38" s="55"/>
      <c r="AJ38" s="56"/>
      <c r="AK38" s="59"/>
      <c r="AL38" s="56"/>
      <c r="AM38" s="56"/>
      <c r="AN38" s="57"/>
      <c r="AO38" s="55"/>
      <c r="AP38" s="55"/>
      <c r="AQ38" s="55"/>
      <c r="AR38" s="59"/>
      <c r="AS38" s="56"/>
      <c r="AT38" s="56"/>
      <c r="AU38" s="56"/>
      <c r="AV38" s="57"/>
      <c r="AW38" s="55"/>
      <c r="AX38" s="55"/>
      <c r="AY38" s="55"/>
      <c r="AZ38" s="59"/>
      <c r="BA38" s="56"/>
      <c r="BB38" s="56"/>
      <c r="BC38" s="60"/>
      <c r="BD38" s="8">
        <f t="shared" si="2"/>
        <v>1</v>
      </c>
      <c r="BE38" s="72"/>
      <c r="BF38" s="4"/>
      <c r="BG38" s="4"/>
      <c r="BH38" s="4"/>
      <c r="BI38" s="4"/>
      <c r="BJ38" s="4"/>
      <c r="BK38" s="4"/>
    </row>
    <row r="39" spans="1:63" s="5" customFormat="1" ht="60" customHeight="1" thickBot="1" x14ac:dyDescent="0.25">
      <c r="A39" s="343" t="s">
        <v>197</v>
      </c>
      <c r="B39" s="343" t="s">
        <v>189</v>
      </c>
      <c r="C39" s="349" t="s">
        <v>91</v>
      </c>
      <c r="D39" s="343" t="s">
        <v>76</v>
      </c>
      <c r="E39" s="343" t="s">
        <v>198</v>
      </c>
      <c r="F39" s="343" t="s">
        <v>22</v>
      </c>
      <c r="G39" s="17" t="s">
        <v>18</v>
      </c>
      <c r="H39" s="45"/>
      <c r="I39" s="46"/>
      <c r="J39" s="47"/>
      <c r="K39" s="47"/>
      <c r="L39" s="48">
        <v>1</v>
      </c>
      <c r="M39" s="48"/>
      <c r="N39" s="49"/>
      <c r="O39" s="49"/>
      <c r="P39" s="50"/>
      <c r="Q39" s="51"/>
      <c r="R39" s="51"/>
      <c r="S39" s="51"/>
      <c r="T39" s="48"/>
      <c r="U39" s="48"/>
      <c r="V39" s="49"/>
      <c r="W39" s="49"/>
      <c r="X39" s="50"/>
      <c r="Y39" s="51"/>
      <c r="Z39" s="51"/>
      <c r="AA39" s="51"/>
      <c r="AB39" s="48"/>
      <c r="AC39" s="48"/>
      <c r="AD39" s="49"/>
      <c r="AE39" s="49"/>
      <c r="AF39" s="50"/>
      <c r="AG39" s="51"/>
      <c r="AH39" s="51"/>
      <c r="AI39" s="51"/>
      <c r="AJ39" s="48"/>
      <c r="AK39" s="49"/>
      <c r="AL39" s="49"/>
      <c r="AM39" s="49"/>
      <c r="AN39" s="50"/>
      <c r="AO39" s="51"/>
      <c r="AP39" s="51"/>
      <c r="AQ39" s="51"/>
      <c r="AR39" s="48"/>
      <c r="AS39" s="49"/>
      <c r="AT39" s="49"/>
      <c r="AU39" s="49"/>
      <c r="AV39" s="50"/>
      <c r="AW39" s="51"/>
      <c r="AX39" s="51"/>
      <c r="AY39" s="51"/>
      <c r="AZ39" s="49"/>
      <c r="BA39" s="49"/>
      <c r="BB39" s="49"/>
      <c r="BC39" s="52"/>
      <c r="BD39" s="44">
        <f t="shared" si="2"/>
        <v>1</v>
      </c>
      <c r="BE39" s="61">
        <f>SUM(BD25,BD27,BD29,BD31,BD33,BD35,BD37)</f>
        <v>7</v>
      </c>
      <c r="BF39" s="4"/>
      <c r="BG39" s="4"/>
      <c r="BH39" s="4"/>
      <c r="BI39" s="4"/>
      <c r="BJ39" s="4"/>
      <c r="BK39" s="4"/>
    </row>
    <row r="40" spans="1:63" s="5" customFormat="1" ht="60" customHeight="1" thickBot="1" x14ac:dyDescent="0.25">
      <c r="A40" s="349"/>
      <c r="B40" s="344"/>
      <c r="C40" s="344"/>
      <c r="D40" s="344"/>
      <c r="E40" s="344"/>
      <c r="F40" s="344"/>
      <c r="G40" s="7" t="s">
        <v>19</v>
      </c>
      <c r="H40" s="53"/>
      <c r="I40" s="54"/>
      <c r="J40" s="54"/>
      <c r="K40" s="55"/>
      <c r="L40" s="48">
        <v>1</v>
      </c>
      <c r="M40" s="56"/>
      <c r="N40" s="56"/>
      <c r="O40" s="56"/>
      <c r="P40" s="57"/>
      <c r="Q40" s="55"/>
      <c r="R40" s="55"/>
      <c r="S40" s="55"/>
      <c r="T40" s="58"/>
      <c r="U40" s="56"/>
      <c r="V40" s="56"/>
      <c r="W40" s="56"/>
      <c r="X40" s="57"/>
      <c r="Y40" s="55"/>
      <c r="Z40" s="55"/>
      <c r="AA40" s="55"/>
      <c r="AB40" s="59"/>
      <c r="AC40" s="59"/>
      <c r="AD40" s="59"/>
      <c r="AE40" s="56"/>
      <c r="AF40" s="57"/>
      <c r="AG40" s="55"/>
      <c r="AH40" s="55"/>
      <c r="AI40" s="55"/>
      <c r="AJ40" s="56"/>
      <c r="AK40" s="59"/>
      <c r="AL40" s="56"/>
      <c r="AM40" s="56"/>
      <c r="AN40" s="57"/>
      <c r="AO40" s="55"/>
      <c r="AP40" s="55"/>
      <c r="AQ40" s="55"/>
      <c r="AR40" s="59"/>
      <c r="AS40" s="56"/>
      <c r="AT40" s="56"/>
      <c r="AU40" s="56"/>
      <c r="AV40" s="57"/>
      <c r="AW40" s="55"/>
      <c r="AX40" s="55"/>
      <c r="AY40" s="55"/>
      <c r="AZ40" s="59"/>
      <c r="BA40" s="56"/>
      <c r="BB40" s="56"/>
      <c r="BC40" s="60"/>
      <c r="BD40" s="16">
        <f t="shared" si="2"/>
        <v>1</v>
      </c>
      <c r="BE40" s="18">
        <f>SUM(BD24,BD26,BD28,BD30,BD32,BD34,BD36,BD38,BD40)</f>
        <v>9</v>
      </c>
      <c r="BF40" s="4"/>
      <c r="BG40" s="4"/>
      <c r="BH40" s="4"/>
      <c r="BI40" s="4"/>
      <c r="BJ40" s="4"/>
      <c r="BK40" s="4"/>
    </row>
    <row r="41" spans="1:63" ht="30" customHeight="1" thickBot="1" x14ac:dyDescent="0.3">
      <c r="A41" s="354" t="s">
        <v>168</v>
      </c>
      <c r="B41" s="355"/>
      <c r="C41" s="355"/>
      <c r="D41" s="355"/>
      <c r="E41" s="355"/>
      <c r="F41" s="355"/>
      <c r="G41" s="356"/>
      <c r="H41" s="356"/>
      <c r="I41" s="356"/>
      <c r="J41" s="356"/>
      <c r="K41" s="356"/>
      <c r="L41" s="356"/>
      <c r="M41" s="356"/>
      <c r="N41" s="356"/>
      <c r="O41" s="356"/>
      <c r="P41" s="356"/>
      <c r="Q41" s="356"/>
      <c r="R41" s="356"/>
      <c r="S41" s="356"/>
      <c r="T41" s="356"/>
      <c r="U41" s="356"/>
      <c r="V41" s="356"/>
      <c r="W41" s="356"/>
      <c r="X41" s="356"/>
      <c r="Y41" s="356"/>
      <c r="Z41" s="356"/>
      <c r="AA41" s="356"/>
      <c r="AB41" s="356"/>
      <c r="AC41" s="356"/>
      <c r="AD41" s="356"/>
      <c r="AE41" s="356"/>
      <c r="AF41" s="356"/>
      <c r="AG41" s="356"/>
      <c r="AH41" s="356"/>
      <c r="AI41" s="356"/>
      <c r="AJ41" s="356"/>
      <c r="AK41" s="356"/>
      <c r="AL41" s="356"/>
      <c r="AM41" s="356"/>
      <c r="AN41" s="356"/>
      <c r="AO41" s="356"/>
      <c r="AP41" s="356"/>
      <c r="AQ41" s="356"/>
      <c r="AR41" s="356"/>
      <c r="AS41" s="356"/>
      <c r="AT41" s="356"/>
      <c r="AU41" s="356"/>
      <c r="AV41" s="356"/>
      <c r="AW41" s="356"/>
      <c r="AX41" s="356"/>
      <c r="AY41" s="356"/>
      <c r="AZ41" s="356"/>
      <c r="BA41" s="356"/>
      <c r="BB41" s="356"/>
      <c r="BC41" s="356"/>
      <c r="BD41" s="356"/>
      <c r="BE41" s="398"/>
      <c r="BF41" s="1"/>
      <c r="BG41" s="1"/>
      <c r="BH41" s="1"/>
      <c r="BI41" s="1"/>
      <c r="BJ41" s="1"/>
      <c r="BK41" s="1"/>
    </row>
    <row r="42" spans="1:63" ht="59.25" customHeight="1" thickBot="1" x14ac:dyDescent="0.3">
      <c r="A42" s="343" t="s">
        <v>30</v>
      </c>
      <c r="B42" s="399" t="s">
        <v>153</v>
      </c>
      <c r="C42" s="343" t="s">
        <v>93</v>
      </c>
      <c r="D42" s="343" t="s">
        <v>76</v>
      </c>
      <c r="E42" s="343" t="s">
        <v>31</v>
      </c>
      <c r="F42" s="343" t="s">
        <v>22</v>
      </c>
      <c r="G42" s="19" t="s">
        <v>18</v>
      </c>
      <c r="H42" s="45"/>
      <c r="I42" s="46"/>
      <c r="J42" s="47"/>
      <c r="K42" s="47"/>
      <c r="L42" s="48"/>
      <c r="M42" s="48"/>
      <c r="N42" s="49"/>
      <c r="O42" s="49"/>
      <c r="P42" s="50">
        <v>1</v>
      </c>
      <c r="Q42" s="51"/>
      <c r="R42" s="51"/>
      <c r="S42" s="51"/>
      <c r="T42" s="48"/>
      <c r="U42" s="48"/>
      <c r="V42" s="49"/>
      <c r="W42" s="49"/>
      <c r="X42" s="50"/>
      <c r="Y42" s="51"/>
      <c r="Z42" s="51"/>
      <c r="AA42" s="51"/>
      <c r="AB42" s="48"/>
      <c r="AC42" s="48"/>
      <c r="AD42" s="49"/>
      <c r="AE42" s="49"/>
      <c r="AF42" s="50"/>
      <c r="AG42" s="51"/>
      <c r="AH42" s="51"/>
      <c r="AI42" s="51"/>
      <c r="AJ42" s="48"/>
      <c r="AK42" s="49"/>
      <c r="AL42" s="49"/>
      <c r="AM42" s="49"/>
      <c r="AN42" s="50"/>
      <c r="AO42" s="51"/>
      <c r="AP42" s="51"/>
      <c r="AQ42" s="51"/>
      <c r="AR42" s="48"/>
      <c r="AS42" s="49"/>
      <c r="AT42" s="49"/>
      <c r="AU42" s="49"/>
      <c r="AV42" s="50"/>
      <c r="AW42" s="51"/>
      <c r="AX42" s="51"/>
      <c r="AY42" s="51"/>
      <c r="AZ42" s="49"/>
      <c r="BA42" s="49"/>
      <c r="BB42" s="49"/>
      <c r="BC42" s="52"/>
      <c r="BD42" s="44">
        <f t="shared" ref="BD42:BD55" si="3">SUM(H42:BC42)</f>
        <v>1</v>
      </c>
      <c r="BE42" s="401"/>
      <c r="BF42" s="1"/>
      <c r="BG42" s="1"/>
      <c r="BH42" s="1"/>
      <c r="BI42" s="1"/>
      <c r="BJ42" s="1"/>
      <c r="BK42" s="1"/>
    </row>
    <row r="43" spans="1:63" ht="59.25" customHeight="1" thickBot="1" x14ac:dyDescent="0.3">
      <c r="A43" s="344"/>
      <c r="B43" s="400"/>
      <c r="C43" s="344"/>
      <c r="D43" s="344"/>
      <c r="E43" s="344"/>
      <c r="F43" s="344"/>
      <c r="G43" s="7" t="s">
        <v>19</v>
      </c>
      <c r="H43" s="53"/>
      <c r="I43" s="54"/>
      <c r="J43" s="54"/>
      <c r="K43" s="55"/>
      <c r="L43" s="48"/>
      <c r="M43" s="56"/>
      <c r="N43" s="56"/>
      <c r="O43" s="56"/>
      <c r="P43" s="57">
        <v>1</v>
      </c>
      <c r="Q43" s="55"/>
      <c r="R43" s="55"/>
      <c r="S43" s="55"/>
      <c r="T43" s="58"/>
      <c r="U43" s="56"/>
      <c r="V43" s="56"/>
      <c r="W43" s="56"/>
      <c r="X43" s="57"/>
      <c r="Y43" s="55"/>
      <c r="Z43" s="55"/>
      <c r="AA43" s="55"/>
      <c r="AB43" s="59"/>
      <c r="AC43" s="59"/>
      <c r="AD43" s="59"/>
      <c r="AE43" s="56"/>
      <c r="AF43" s="57"/>
      <c r="AG43" s="55"/>
      <c r="AH43" s="55"/>
      <c r="AI43" s="55"/>
      <c r="AJ43" s="56"/>
      <c r="AK43" s="59"/>
      <c r="AL43" s="56"/>
      <c r="AM43" s="56"/>
      <c r="AN43" s="57"/>
      <c r="AO43" s="55"/>
      <c r="AP43" s="55"/>
      <c r="AQ43" s="55"/>
      <c r="AR43" s="59"/>
      <c r="AS43" s="56"/>
      <c r="AT43" s="56"/>
      <c r="AU43" s="56"/>
      <c r="AV43" s="57"/>
      <c r="AW43" s="55"/>
      <c r="AX43" s="55"/>
      <c r="AY43" s="55"/>
      <c r="AZ43" s="59"/>
      <c r="BA43" s="56"/>
      <c r="BB43" s="56"/>
      <c r="BC43" s="60"/>
      <c r="BD43" s="8">
        <f t="shared" si="3"/>
        <v>1</v>
      </c>
      <c r="BE43" s="402"/>
      <c r="BF43" s="1"/>
      <c r="BG43" s="1"/>
      <c r="BH43" s="1"/>
      <c r="BI43" s="1"/>
      <c r="BJ43" s="1"/>
      <c r="BK43" s="1"/>
    </row>
    <row r="44" spans="1:63" ht="59.25" customHeight="1" thickBot="1" x14ac:dyDescent="0.3">
      <c r="A44" s="343" t="s">
        <v>32</v>
      </c>
      <c r="B44" s="396" t="s">
        <v>154</v>
      </c>
      <c r="C44" s="343" t="s">
        <v>112</v>
      </c>
      <c r="D44" s="343" t="s">
        <v>76</v>
      </c>
      <c r="E44" s="347" t="s">
        <v>33</v>
      </c>
      <c r="F44" s="343" t="s">
        <v>22</v>
      </c>
      <c r="G44" s="19" t="s">
        <v>18</v>
      </c>
      <c r="H44" s="45"/>
      <c r="I44" s="46"/>
      <c r="J44" s="47"/>
      <c r="K44" s="47"/>
      <c r="L44" s="48"/>
      <c r="M44" s="48"/>
      <c r="N44" s="49"/>
      <c r="O44" s="49"/>
      <c r="P44" s="50"/>
      <c r="Q44" s="51">
        <v>1</v>
      </c>
      <c r="R44" s="51"/>
      <c r="S44" s="51"/>
      <c r="T44" s="48"/>
      <c r="U44" s="48"/>
      <c r="V44" s="49"/>
      <c r="W44" s="49"/>
      <c r="X44" s="50"/>
      <c r="Y44" s="51"/>
      <c r="Z44" s="51"/>
      <c r="AA44" s="51"/>
      <c r="AB44" s="48"/>
      <c r="AC44" s="48"/>
      <c r="AD44" s="49"/>
      <c r="AE44" s="49"/>
      <c r="AF44" s="50"/>
      <c r="AG44" s="51"/>
      <c r="AH44" s="51"/>
      <c r="AI44" s="51"/>
      <c r="AJ44" s="48"/>
      <c r="AK44" s="49"/>
      <c r="AL44" s="49"/>
      <c r="AM44" s="49"/>
      <c r="AN44" s="50"/>
      <c r="AO44" s="51"/>
      <c r="AP44" s="51"/>
      <c r="AQ44" s="51"/>
      <c r="AR44" s="48"/>
      <c r="AS44" s="49"/>
      <c r="AT44" s="49"/>
      <c r="AU44" s="49"/>
      <c r="AV44" s="50"/>
      <c r="AW44" s="51"/>
      <c r="AX44" s="51"/>
      <c r="AY44" s="51"/>
      <c r="AZ44" s="49"/>
      <c r="BA44" s="49"/>
      <c r="BB44" s="49"/>
      <c r="BC44" s="52"/>
      <c r="BD44" s="44">
        <f t="shared" si="3"/>
        <v>1</v>
      </c>
      <c r="BE44" s="402"/>
      <c r="BF44" s="1"/>
      <c r="BG44" s="1"/>
      <c r="BH44" s="1"/>
      <c r="BI44" s="1"/>
      <c r="BJ44" s="1"/>
      <c r="BK44" s="1"/>
    </row>
    <row r="45" spans="1:63" ht="59.25" customHeight="1" thickBot="1" x14ac:dyDescent="0.3">
      <c r="A45" s="344"/>
      <c r="B45" s="397"/>
      <c r="C45" s="344"/>
      <c r="D45" s="344"/>
      <c r="E45" s="348"/>
      <c r="F45" s="344"/>
      <c r="G45" s="7" t="s">
        <v>19</v>
      </c>
      <c r="H45" s="53"/>
      <c r="I45" s="54"/>
      <c r="J45" s="54"/>
      <c r="K45" s="55"/>
      <c r="L45" s="48"/>
      <c r="M45" s="56"/>
      <c r="N45" s="56"/>
      <c r="O45" s="56"/>
      <c r="P45" s="57"/>
      <c r="Q45" s="55">
        <v>1</v>
      </c>
      <c r="R45" s="55"/>
      <c r="S45" s="55"/>
      <c r="T45" s="58"/>
      <c r="U45" s="56"/>
      <c r="V45" s="56"/>
      <c r="W45" s="56"/>
      <c r="X45" s="57"/>
      <c r="Y45" s="55"/>
      <c r="Z45" s="55"/>
      <c r="AA45" s="55"/>
      <c r="AB45" s="59"/>
      <c r="AC45" s="59"/>
      <c r="AD45" s="59"/>
      <c r="AE45" s="56"/>
      <c r="AF45" s="57"/>
      <c r="AG45" s="55"/>
      <c r="AH45" s="55"/>
      <c r="AI45" s="55"/>
      <c r="AJ45" s="56"/>
      <c r="AK45" s="59"/>
      <c r="AL45" s="56"/>
      <c r="AM45" s="56"/>
      <c r="AN45" s="57"/>
      <c r="AO45" s="55"/>
      <c r="AP45" s="55"/>
      <c r="AQ45" s="55"/>
      <c r="AR45" s="59"/>
      <c r="AS45" s="56"/>
      <c r="AT45" s="56"/>
      <c r="AU45" s="56"/>
      <c r="AV45" s="57"/>
      <c r="AW45" s="55"/>
      <c r="AX45" s="55"/>
      <c r="AY45" s="55"/>
      <c r="AZ45" s="59"/>
      <c r="BA45" s="56"/>
      <c r="BB45" s="56"/>
      <c r="BC45" s="60"/>
      <c r="BD45" s="8">
        <f t="shared" si="3"/>
        <v>1</v>
      </c>
      <c r="BE45" s="402"/>
      <c r="BF45" s="1"/>
      <c r="BG45" s="1"/>
      <c r="BH45" s="1"/>
      <c r="BI45" s="1"/>
      <c r="BJ45" s="1"/>
      <c r="BK45" s="1"/>
    </row>
    <row r="46" spans="1:63" ht="59.25" customHeight="1" thickBot="1" x14ac:dyDescent="0.3">
      <c r="A46" s="343" t="s">
        <v>34</v>
      </c>
      <c r="B46" s="396" t="s">
        <v>154</v>
      </c>
      <c r="C46" s="343" t="s">
        <v>111</v>
      </c>
      <c r="D46" s="343" t="s">
        <v>76</v>
      </c>
      <c r="E46" s="343" t="s">
        <v>95</v>
      </c>
      <c r="F46" s="343" t="s">
        <v>22</v>
      </c>
      <c r="G46" s="19" t="s">
        <v>18</v>
      </c>
      <c r="H46" s="45"/>
      <c r="I46" s="46"/>
      <c r="J46" s="47"/>
      <c r="K46" s="47"/>
      <c r="L46" s="48"/>
      <c r="M46" s="48"/>
      <c r="N46" s="49"/>
      <c r="O46" s="49"/>
      <c r="P46" s="50">
        <v>1</v>
      </c>
      <c r="Q46" s="51"/>
      <c r="R46" s="51"/>
      <c r="S46" s="51"/>
      <c r="T46" s="48"/>
      <c r="U46" s="48"/>
      <c r="V46" s="49"/>
      <c r="W46" s="49"/>
      <c r="X46" s="50"/>
      <c r="Y46" s="51"/>
      <c r="Z46" s="51"/>
      <c r="AA46" s="51"/>
      <c r="AB46" s="48"/>
      <c r="AC46" s="48"/>
      <c r="AD46" s="49"/>
      <c r="AE46" s="49"/>
      <c r="AF46" s="50"/>
      <c r="AG46" s="51"/>
      <c r="AH46" s="51"/>
      <c r="AI46" s="51"/>
      <c r="AJ46" s="48"/>
      <c r="AK46" s="49"/>
      <c r="AL46" s="49"/>
      <c r="AM46" s="49"/>
      <c r="AN46" s="50"/>
      <c r="AO46" s="51"/>
      <c r="AP46" s="51"/>
      <c r="AQ46" s="51"/>
      <c r="AR46" s="48"/>
      <c r="AS46" s="49"/>
      <c r="AT46" s="49"/>
      <c r="AU46" s="49"/>
      <c r="AV46" s="50"/>
      <c r="AW46" s="51"/>
      <c r="AX46" s="51"/>
      <c r="AY46" s="51"/>
      <c r="AZ46" s="49"/>
      <c r="BA46" s="49"/>
      <c r="BB46" s="49"/>
      <c r="BC46" s="52"/>
      <c r="BD46" s="44">
        <f t="shared" si="3"/>
        <v>1</v>
      </c>
      <c r="BE46" s="402"/>
      <c r="BF46" s="1"/>
      <c r="BG46" s="1"/>
      <c r="BH46" s="1"/>
      <c r="BI46" s="1"/>
      <c r="BJ46" s="1"/>
      <c r="BK46" s="1"/>
    </row>
    <row r="47" spans="1:63" ht="59.25" customHeight="1" thickBot="1" x14ac:dyDescent="0.3">
      <c r="A47" s="344"/>
      <c r="B47" s="397"/>
      <c r="C47" s="344"/>
      <c r="D47" s="344"/>
      <c r="E47" s="344"/>
      <c r="F47" s="344"/>
      <c r="G47" s="7" t="s">
        <v>19</v>
      </c>
      <c r="H47" s="53"/>
      <c r="I47" s="54"/>
      <c r="J47" s="54"/>
      <c r="K47" s="55"/>
      <c r="L47" s="48"/>
      <c r="M47" s="56"/>
      <c r="N47" s="56"/>
      <c r="O47" s="56"/>
      <c r="P47" s="57">
        <v>1</v>
      </c>
      <c r="Q47" s="55"/>
      <c r="R47" s="55"/>
      <c r="S47" s="55"/>
      <c r="T47" s="58"/>
      <c r="U47" s="56"/>
      <c r="V47" s="56"/>
      <c r="W47" s="56"/>
      <c r="X47" s="57"/>
      <c r="Y47" s="55"/>
      <c r="Z47" s="55"/>
      <c r="AA47" s="55"/>
      <c r="AB47" s="59"/>
      <c r="AC47" s="59"/>
      <c r="AD47" s="59"/>
      <c r="AE47" s="56"/>
      <c r="AF47" s="57"/>
      <c r="AG47" s="55"/>
      <c r="AH47" s="55"/>
      <c r="AI47" s="55"/>
      <c r="AJ47" s="56"/>
      <c r="AK47" s="59"/>
      <c r="AL47" s="56"/>
      <c r="AM47" s="56"/>
      <c r="AN47" s="57"/>
      <c r="AO47" s="55"/>
      <c r="AP47" s="55"/>
      <c r="AQ47" s="55"/>
      <c r="AR47" s="59"/>
      <c r="AS47" s="56"/>
      <c r="AT47" s="56"/>
      <c r="AU47" s="56"/>
      <c r="AV47" s="57"/>
      <c r="AW47" s="55"/>
      <c r="AX47" s="55"/>
      <c r="AY47" s="55"/>
      <c r="AZ47" s="59"/>
      <c r="BA47" s="56"/>
      <c r="BB47" s="56"/>
      <c r="BC47" s="60"/>
      <c r="BD47" s="8">
        <f t="shared" si="3"/>
        <v>1</v>
      </c>
      <c r="BE47" s="402"/>
      <c r="BF47" s="1"/>
      <c r="BG47" s="1"/>
      <c r="BH47" s="1"/>
      <c r="BI47" s="1"/>
      <c r="BJ47" s="1"/>
      <c r="BK47" s="1"/>
    </row>
    <row r="48" spans="1:63" ht="59.25" customHeight="1" thickBot="1" x14ac:dyDescent="0.3">
      <c r="A48" s="343" t="s">
        <v>116</v>
      </c>
      <c r="B48" s="345" t="s">
        <v>184</v>
      </c>
      <c r="C48" s="343" t="s">
        <v>113</v>
      </c>
      <c r="D48" s="343" t="s">
        <v>76</v>
      </c>
      <c r="E48" s="343" t="s">
        <v>114</v>
      </c>
      <c r="F48" s="343" t="s">
        <v>115</v>
      </c>
      <c r="G48" s="19" t="s">
        <v>18</v>
      </c>
      <c r="H48" s="45"/>
      <c r="I48" s="46"/>
      <c r="J48" s="47"/>
      <c r="K48" s="47"/>
      <c r="L48" s="48"/>
      <c r="M48" s="48"/>
      <c r="N48" s="49"/>
      <c r="O48" s="49"/>
      <c r="P48" s="50"/>
      <c r="Q48" s="51"/>
      <c r="R48" s="51"/>
      <c r="S48" s="51"/>
      <c r="T48" s="48"/>
      <c r="U48" s="48"/>
      <c r="V48" s="49"/>
      <c r="W48" s="49"/>
      <c r="X48" s="50"/>
      <c r="Y48" s="51"/>
      <c r="Z48" s="51"/>
      <c r="AA48" s="51"/>
      <c r="AB48" s="48"/>
      <c r="AC48" s="48"/>
      <c r="AD48" s="49"/>
      <c r="AE48" s="49"/>
      <c r="AF48" s="50"/>
      <c r="AG48" s="51"/>
      <c r="AH48" s="51"/>
      <c r="AI48" s="51"/>
      <c r="AJ48" s="48"/>
      <c r="AK48" s="49"/>
      <c r="AL48" s="49"/>
      <c r="AM48" s="49"/>
      <c r="AN48" s="50"/>
      <c r="AO48" s="51"/>
      <c r="AP48" s="51"/>
      <c r="AQ48" s="51"/>
      <c r="AR48" s="48"/>
      <c r="AS48" s="49"/>
      <c r="AT48" s="49"/>
      <c r="AU48" s="49"/>
      <c r="AV48" s="50"/>
      <c r="AW48" s="51"/>
      <c r="AX48" s="51"/>
      <c r="AY48" s="51"/>
      <c r="AZ48" s="49"/>
      <c r="BA48" s="49"/>
      <c r="BB48" s="49"/>
      <c r="BC48" s="52"/>
      <c r="BD48" s="44">
        <f t="shared" si="3"/>
        <v>0</v>
      </c>
      <c r="BE48" s="402"/>
      <c r="BF48" s="1"/>
      <c r="BG48" s="1"/>
      <c r="BH48" s="1"/>
      <c r="BI48" s="1"/>
      <c r="BJ48" s="1"/>
      <c r="BK48" s="1"/>
    </row>
    <row r="49" spans="1:101" ht="59.25" customHeight="1" thickBot="1" x14ac:dyDescent="0.3">
      <c r="A49" s="344"/>
      <c r="B49" s="346"/>
      <c r="C49" s="344"/>
      <c r="D49" s="344"/>
      <c r="E49" s="344"/>
      <c r="F49" s="344"/>
      <c r="G49" s="7" t="s">
        <v>19</v>
      </c>
      <c r="H49" s="53"/>
      <c r="I49" s="54"/>
      <c r="J49" s="54"/>
      <c r="K49" s="55"/>
      <c r="L49" s="48"/>
      <c r="M49" s="56"/>
      <c r="N49" s="56"/>
      <c r="O49" s="56"/>
      <c r="P49" s="57"/>
      <c r="Q49" s="55"/>
      <c r="R49" s="55"/>
      <c r="S49" s="55"/>
      <c r="T49" s="58"/>
      <c r="U49" s="56"/>
      <c r="V49" s="56"/>
      <c r="W49" s="56"/>
      <c r="X49" s="57"/>
      <c r="Y49" s="55"/>
      <c r="Z49" s="55"/>
      <c r="AA49" s="55"/>
      <c r="AB49" s="59"/>
      <c r="AC49" s="59"/>
      <c r="AD49" s="59"/>
      <c r="AE49" s="56"/>
      <c r="AF49" s="57"/>
      <c r="AG49" s="55"/>
      <c r="AH49" s="55"/>
      <c r="AI49" s="55"/>
      <c r="AJ49" s="56"/>
      <c r="AK49" s="59"/>
      <c r="AL49" s="56"/>
      <c r="AM49" s="56"/>
      <c r="AN49" s="57"/>
      <c r="AO49" s="55"/>
      <c r="AP49" s="55"/>
      <c r="AQ49" s="55"/>
      <c r="AR49" s="59"/>
      <c r="AS49" s="56"/>
      <c r="AT49" s="56"/>
      <c r="AU49" s="56"/>
      <c r="AV49" s="57"/>
      <c r="AW49" s="55"/>
      <c r="AX49" s="55"/>
      <c r="AY49" s="55"/>
      <c r="AZ49" s="59"/>
      <c r="BA49" s="56"/>
      <c r="BB49" s="56"/>
      <c r="BC49" s="60"/>
      <c r="BD49" s="8">
        <f t="shared" si="3"/>
        <v>0</v>
      </c>
      <c r="BE49" s="402"/>
      <c r="BF49" s="1"/>
      <c r="BG49" s="1"/>
      <c r="BH49" s="1"/>
      <c r="BI49" s="1"/>
      <c r="BJ49" s="1"/>
      <c r="BK49" s="1"/>
    </row>
    <row r="50" spans="1:101" ht="59.25" customHeight="1" thickBot="1" x14ac:dyDescent="0.3">
      <c r="A50" s="343" t="s">
        <v>35</v>
      </c>
      <c r="B50" s="399" t="s">
        <v>191</v>
      </c>
      <c r="C50" s="343" t="s">
        <v>94</v>
      </c>
      <c r="D50" s="343" t="s">
        <v>76</v>
      </c>
      <c r="E50" s="343" t="s">
        <v>96</v>
      </c>
      <c r="F50" s="343" t="s">
        <v>22</v>
      </c>
      <c r="G50" s="11" t="s">
        <v>18</v>
      </c>
      <c r="H50" s="45"/>
      <c r="I50" s="46"/>
      <c r="J50" s="47"/>
      <c r="K50" s="47"/>
      <c r="L50" s="48"/>
      <c r="M50" s="48"/>
      <c r="N50" s="49"/>
      <c r="O50" s="49"/>
      <c r="P50" s="50"/>
      <c r="Q50" s="51"/>
      <c r="R50" s="51">
        <v>1</v>
      </c>
      <c r="S50" s="51"/>
      <c r="T50" s="48"/>
      <c r="U50" s="48"/>
      <c r="V50" s="49"/>
      <c r="W50" s="49"/>
      <c r="X50" s="50"/>
      <c r="Y50" s="51"/>
      <c r="Z50" s="51"/>
      <c r="AA50" s="51"/>
      <c r="AB50" s="48"/>
      <c r="AC50" s="48"/>
      <c r="AD50" s="49"/>
      <c r="AE50" s="49"/>
      <c r="AF50" s="50"/>
      <c r="AG50" s="51"/>
      <c r="AH50" s="51"/>
      <c r="AI50" s="51"/>
      <c r="AJ50" s="48"/>
      <c r="AK50" s="49"/>
      <c r="AL50" s="49"/>
      <c r="AM50" s="49"/>
      <c r="AN50" s="50"/>
      <c r="AO50" s="51"/>
      <c r="AP50" s="51"/>
      <c r="AQ50" s="51"/>
      <c r="AR50" s="48"/>
      <c r="AS50" s="49"/>
      <c r="AT50" s="49"/>
      <c r="AU50" s="49"/>
      <c r="AV50" s="50"/>
      <c r="AW50" s="51"/>
      <c r="AX50" s="51"/>
      <c r="AY50" s="51"/>
      <c r="AZ50" s="49"/>
      <c r="BA50" s="49"/>
      <c r="BB50" s="49"/>
      <c r="BC50" s="52"/>
      <c r="BD50" s="44">
        <f t="shared" si="3"/>
        <v>1</v>
      </c>
      <c r="BE50" s="402"/>
      <c r="BF50" s="1"/>
      <c r="BG50" s="1"/>
      <c r="BH50" s="1"/>
      <c r="BI50" s="1"/>
      <c r="BJ50" s="1"/>
      <c r="BK50" s="1"/>
    </row>
    <row r="51" spans="1:101" ht="59.25" customHeight="1" thickBot="1" x14ac:dyDescent="0.3">
      <c r="A51" s="344"/>
      <c r="B51" s="400"/>
      <c r="C51" s="344"/>
      <c r="D51" s="344"/>
      <c r="E51" s="344"/>
      <c r="F51" s="344"/>
      <c r="G51" s="7" t="s">
        <v>19</v>
      </c>
      <c r="H51" s="53"/>
      <c r="I51" s="54"/>
      <c r="J51" s="54"/>
      <c r="K51" s="55"/>
      <c r="L51" s="48"/>
      <c r="M51" s="56"/>
      <c r="N51" s="56"/>
      <c r="O51" s="56"/>
      <c r="P51" s="57"/>
      <c r="Q51" s="55"/>
      <c r="R51" s="55">
        <v>1</v>
      </c>
      <c r="S51" s="55"/>
      <c r="T51" s="58"/>
      <c r="U51" s="56"/>
      <c r="V51" s="56"/>
      <c r="W51" s="56"/>
      <c r="X51" s="57"/>
      <c r="Y51" s="55"/>
      <c r="Z51" s="55"/>
      <c r="AA51" s="55"/>
      <c r="AB51" s="59"/>
      <c r="AC51" s="59"/>
      <c r="AD51" s="59"/>
      <c r="AE51" s="56"/>
      <c r="AF51" s="57"/>
      <c r="AG51" s="55"/>
      <c r="AH51" s="55"/>
      <c r="AI51" s="55"/>
      <c r="AJ51" s="56"/>
      <c r="AK51" s="59"/>
      <c r="AL51" s="56"/>
      <c r="AM51" s="56"/>
      <c r="AN51" s="57"/>
      <c r="AO51" s="55"/>
      <c r="AP51" s="55"/>
      <c r="AQ51" s="55"/>
      <c r="AR51" s="59"/>
      <c r="AS51" s="56"/>
      <c r="AT51" s="56"/>
      <c r="AU51" s="56"/>
      <c r="AV51" s="57"/>
      <c r="AW51" s="55"/>
      <c r="AX51" s="55"/>
      <c r="AY51" s="55"/>
      <c r="AZ51" s="59"/>
      <c r="BA51" s="56"/>
      <c r="BB51" s="56"/>
      <c r="BC51" s="60"/>
      <c r="BD51" s="8">
        <f t="shared" si="3"/>
        <v>1</v>
      </c>
      <c r="BE51" s="402"/>
      <c r="BF51" s="1"/>
      <c r="BG51" s="1"/>
      <c r="BH51" s="1"/>
      <c r="BI51" s="1"/>
      <c r="BJ51" s="1"/>
      <c r="BK51" s="1"/>
    </row>
    <row r="52" spans="1:101" ht="59.25" customHeight="1" thickBot="1" x14ac:dyDescent="0.3">
      <c r="A52" s="343" t="s">
        <v>36</v>
      </c>
      <c r="B52" s="343" t="s">
        <v>15</v>
      </c>
      <c r="C52" s="343" t="s">
        <v>37</v>
      </c>
      <c r="D52" s="343" t="s">
        <v>76</v>
      </c>
      <c r="E52" s="343" t="s">
        <v>96</v>
      </c>
      <c r="F52" s="343" t="s">
        <v>22</v>
      </c>
      <c r="G52" s="11" t="s">
        <v>18</v>
      </c>
      <c r="H52" s="45"/>
      <c r="I52" s="46"/>
      <c r="J52" s="47"/>
      <c r="K52" s="47"/>
      <c r="L52" s="48"/>
      <c r="M52" s="48"/>
      <c r="N52" s="49"/>
      <c r="O52" s="49"/>
      <c r="P52" s="50"/>
      <c r="Q52" s="51"/>
      <c r="R52" s="51"/>
      <c r="S52" s="51"/>
      <c r="T52" s="48"/>
      <c r="U52" s="48"/>
      <c r="V52" s="49"/>
      <c r="W52" s="49"/>
      <c r="X52" s="50"/>
      <c r="Y52" s="51"/>
      <c r="Z52" s="51"/>
      <c r="AA52" s="51"/>
      <c r="AB52" s="48"/>
      <c r="AC52" s="48"/>
      <c r="AD52" s="49"/>
      <c r="AE52" s="49"/>
      <c r="AF52" s="50"/>
      <c r="AG52" s="51"/>
      <c r="AH52" s="51"/>
      <c r="AI52" s="51"/>
      <c r="AJ52" s="48"/>
      <c r="AK52" s="49"/>
      <c r="AL52" s="49"/>
      <c r="AM52" s="49"/>
      <c r="AN52" s="50"/>
      <c r="AO52" s="51"/>
      <c r="AP52" s="51"/>
      <c r="AQ52" s="51"/>
      <c r="AR52" s="48"/>
      <c r="AS52" s="49"/>
      <c r="AT52" s="49"/>
      <c r="AU52" s="49"/>
      <c r="AV52" s="50"/>
      <c r="AW52" s="51"/>
      <c r="AX52" s="51"/>
      <c r="AY52" s="51"/>
      <c r="AZ52" s="49"/>
      <c r="BA52" s="49"/>
      <c r="BB52" s="49"/>
      <c r="BC52" s="52"/>
      <c r="BD52" s="44">
        <f t="shared" si="3"/>
        <v>0</v>
      </c>
      <c r="BE52" s="402"/>
      <c r="BF52" s="1"/>
      <c r="BG52" s="1"/>
      <c r="BH52" s="1"/>
      <c r="BI52" s="1"/>
      <c r="BJ52" s="1"/>
      <c r="BK52" s="1"/>
    </row>
    <row r="53" spans="1:101" ht="59.25" customHeight="1" thickBot="1" x14ac:dyDescent="0.3">
      <c r="A53" s="344"/>
      <c r="B53" s="344"/>
      <c r="C53" s="344"/>
      <c r="D53" s="344"/>
      <c r="E53" s="344"/>
      <c r="F53" s="344"/>
      <c r="G53" s="7" t="s">
        <v>19</v>
      </c>
      <c r="H53" s="53"/>
      <c r="I53" s="54"/>
      <c r="J53" s="54"/>
      <c r="K53" s="55"/>
      <c r="L53" s="48"/>
      <c r="M53" s="56"/>
      <c r="N53" s="56"/>
      <c r="O53" s="56"/>
      <c r="P53" s="57"/>
      <c r="Q53" s="55"/>
      <c r="R53" s="55"/>
      <c r="S53" s="55"/>
      <c r="T53" s="58"/>
      <c r="U53" s="56"/>
      <c r="V53" s="56"/>
      <c r="W53" s="56"/>
      <c r="X53" s="57"/>
      <c r="Y53" s="55"/>
      <c r="Z53" s="55"/>
      <c r="AA53" s="55"/>
      <c r="AB53" s="59"/>
      <c r="AC53" s="59"/>
      <c r="AD53" s="59"/>
      <c r="AE53" s="56"/>
      <c r="AF53" s="57"/>
      <c r="AG53" s="55"/>
      <c r="AH53" s="55"/>
      <c r="AI53" s="55"/>
      <c r="AJ53" s="56"/>
      <c r="AK53" s="59"/>
      <c r="AL53" s="56"/>
      <c r="AM53" s="56"/>
      <c r="AN53" s="57"/>
      <c r="AO53" s="55"/>
      <c r="AP53" s="55"/>
      <c r="AQ53" s="55"/>
      <c r="AR53" s="59"/>
      <c r="AS53" s="56"/>
      <c r="AT53" s="56"/>
      <c r="AU53" s="56"/>
      <c r="AV53" s="57"/>
      <c r="AW53" s="55"/>
      <c r="AX53" s="55"/>
      <c r="AY53" s="55"/>
      <c r="AZ53" s="59"/>
      <c r="BA53" s="56"/>
      <c r="BB53" s="56"/>
      <c r="BC53" s="60"/>
      <c r="BD53" s="8">
        <f t="shared" si="3"/>
        <v>0</v>
      </c>
      <c r="BE53" s="402"/>
      <c r="BF53" s="1"/>
      <c r="BG53" s="1"/>
      <c r="BH53" s="1"/>
      <c r="BI53" s="1"/>
      <c r="BJ53" s="1"/>
      <c r="BK53" s="1"/>
    </row>
    <row r="54" spans="1:101" s="5" customFormat="1" ht="60" customHeight="1" thickBot="1" x14ac:dyDescent="0.25">
      <c r="A54" s="343" t="s">
        <v>39</v>
      </c>
      <c r="B54" s="349" t="s">
        <v>15</v>
      </c>
      <c r="C54" s="343" t="s">
        <v>40</v>
      </c>
      <c r="D54" s="343" t="s">
        <v>76</v>
      </c>
      <c r="E54" s="343" t="s">
        <v>96</v>
      </c>
      <c r="F54" s="343" t="s">
        <v>22</v>
      </c>
      <c r="G54" s="15" t="s">
        <v>18</v>
      </c>
      <c r="H54" s="45"/>
      <c r="I54" s="46"/>
      <c r="J54" s="47"/>
      <c r="K54" s="47"/>
      <c r="L54" s="48"/>
      <c r="M54" s="48"/>
      <c r="N54" s="49"/>
      <c r="O54" s="49"/>
      <c r="P54" s="50"/>
      <c r="Q54" s="51"/>
      <c r="R54" s="51"/>
      <c r="S54" s="51"/>
      <c r="T54" s="48"/>
      <c r="U54" s="48"/>
      <c r="V54" s="49"/>
      <c r="W54" s="49"/>
      <c r="X54" s="50"/>
      <c r="Y54" s="51"/>
      <c r="Z54" s="51"/>
      <c r="AA54" s="51"/>
      <c r="AB54" s="48"/>
      <c r="AC54" s="48"/>
      <c r="AD54" s="49"/>
      <c r="AE54" s="49"/>
      <c r="AF54" s="50"/>
      <c r="AG54" s="51"/>
      <c r="AH54" s="51"/>
      <c r="AI54" s="51"/>
      <c r="AJ54" s="48"/>
      <c r="AK54" s="49"/>
      <c r="AL54" s="49"/>
      <c r="AM54" s="49"/>
      <c r="AN54" s="50"/>
      <c r="AO54" s="51"/>
      <c r="AP54" s="51"/>
      <c r="AQ54" s="51"/>
      <c r="AR54" s="48"/>
      <c r="AS54" s="49"/>
      <c r="AT54" s="49"/>
      <c r="AU54" s="49"/>
      <c r="AV54" s="50"/>
      <c r="AW54" s="51"/>
      <c r="AX54" s="51"/>
      <c r="AY54" s="51"/>
      <c r="AZ54" s="49"/>
      <c r="BA54" s="49"/>
      <c r="BB54" s="49"/>
      <c r="BC54" s="52"/>
      <c r="BD54" s="44">
        <f t="shared" si="3"/>
        <v>0</v>
      </c>
      <c r="BE54" s="61">
        <f>SUM(BD42,BD44,BD46,BD48,BD50,BD52,BD54)</f>
        <v>4</v>
      </c>
      <c r="BF54" s="4"/>
      <c r="BG54" s="4"/>
      <c r="BH54" s="4"/>
      <c r="BI54" s="4"/>
      <c r="BJ54" s="4"/>
      <c r="BK54" s="4"/>
    </row>
    <row r="55" spans="1:101" s="5" customFormat="1" ht="60" customHeight="1" thickBot="1" x14ac:dyDescent="0.25">
      <c r="A55" s="344"/>
      <c r="B55" s="344"/>
      <c r="C55" s="344"/>
      <c r="D55" s="344"/>
      <c r="E55" s="344"/>
      <c r="F55" s="344"/>
      <c r="G55" s="7" t="s">
        <v>19</v>
      </c>
      <c r="H55" s="53"/>
      <c r="I55" s="54"/>
      <c r="J55" s="54"/>
      <c r="K55" s="55"/>
      <c r="L55" s="48"/>
      <c r="M55" s="56"/>
      <c r="N55" s="56"/>
      <c r="O55" s="56"/>
      <c r="P55" s="57"/>
      <c r="Q55" s="55"/>
      <c r="R55" s="55"/>
      <c r="S55" s="55"/>
      <c r="T55" s="58"/>
      <c r="U55" s="56"/>
      <c r="V55" s="56"/>
      <c r="W55" s="56"/>
      <c r="X55" s="57"/>
      <c r="Y55" s="55"/>
      <c r="Z55" s="55"/>
      <c r="AA55" s="55"/>
      <c r="AB55" s="59"/>
      <c r="AC55" s="59"/>
      <c r="AD55" s="59"/>
      <c r="AE55" s="56"/>
      <c r="AF55" s="57"/>
      <c r="AG55" s="55"/>
      <c r="AH55" s="55"/>
      <c r="AI55" s="55"/>
      <c r="AJ55" s="56"/>
      <c r="AK55" s="59"/>
      <c r="AL55" s="56"/>
      <c r="AM55" s="56"/>
      <c r="AN55" s="57"/>
      <c r="AO55" s="55"/>
      <c r="AP55" s="55"/>
      <c r="AQ55" s="55"/>
      <c r="AR55" s="59"/>
      <c r="AS55" s="56"/>
      <c r="AT55" s="56"/>
      <c r="AU55" s="56"/>
      <c r="AV55" s="57"/>
      <c r="AW55" s="55"/>
      <c r="AX55" s="55"/>
      <c r="AY55" s="55"/>
      <c r="AZ55" s="59"/>
      <c r="BA55" s="56"/>
      <c r="BB55" s="56"/>
      <c r="BC55" s="60"/>
      <c r="BD55" s="8">
        <f t="shared" si="3"/>
        <v>0</v>
      </c>
      <c r="BE55" s="22">
        <f>SUM(BD43,BD45,BD47,BD49,BD51,BD53,BD55)</f>
        <v>4</v>
      </c>
      <c r="BF55" s="4"/>
      <c r="BG55" s="4"/>
      <c r="BH55" s="4"/>
      <c r="BI55" s="4"/>
      <c r="BJ55" s="4"/>
      <c r="BK55" s="4"/>
    </row>
    <row r="56" spans="1:101" s="5" customFormat="1" ht="30" customHeight="1" thickBot="1" x14ac:dyDescent="0.25">
      <c r="A56" s="354" t="s">
        <v>169</v>
      </c>
      <c r="B56" s="355"/>
      <c r="C56" s="355"/>
      <c r="D56" s="355"/>
      <c r="E56" s="355"/>
      <c r="F56" s="355"/>
      <c r="G56" s="356"/>
      <c r="H56" s="356"/>
      <c r="I56" s="356"/>
      <c r="J56" s="356"/>
      <c r="K56" s="356"/>
      <c r="L56" s="356"/>
      <c r="M56" s="356"/>
      <c r="N56" s="356"/>
      <c r="O56" s="356"/>
      <c r="P56" s="356"/>
      <c r="Q56" s="356"/>
      <c r="R56" s="356"/>
      <c r="S56" s="356"/>
      <c r="T56" s="356"/>
      <c r="U56" s="356"/>
      <c r="V56" s="356"/>
      <c r="W56" s="356"/>
      <c r="X56" s="356"/>
      <c r="Y56" s="356"/>
      <c r="Z56" s="356"/>
      <c r="AA56" s="356"/>
      <c r="AB56" s="356"/>
      <c r="AC56" s="356"/>
      <c r="AD56" s="356"/>
      <c r="AE56" s="356"/>
      <c r="AF56" s="356"/>
      <c r="AG56" s="356"/>
      <c r="AH56" s="356"/>
      <c r="AI56" s="356"/>
      <c r="AJ56" s="356"/>
      <c r="AK56" s="356"/>
      <c r="AL56" s="356"/>
      <c r="AM56" s="356"/>
      <c r="AN56" s="356"/>
      <c r="AO56" s="356"/>
      <c r="AP56" s="356"/>
      <c r="AQ56" s="356"/>
      <c r="AR56" s="356"/>
      <c r="AS56" s="356"/>
      <c r="AT56" s="356"/>
      <c r="AU56" s="356"/>
      <c r="AV56" s="356"/>
      <c r="AW56" s="356"/>
      <c r="AX56" s="356"/>
      <c r="AY56" s="356"/>
      <c r="AZ56" s="356"/>
      <c r="BA56" s="356"/>
      <c r="BB56" s="356"/>
      <c r="BC56" s="356"/>
      <c r="BD56" s="356"/>
      <c r="BE56" s="398"/>
      <c r="BF56" s="4"/>
      <c r="BG56" s="4"/>
      <c r="BH56" s="4"/>
      <c r="BI56" s="4"/>
      <c r="BJ56" s="4"/>
      <c r="BK56" s="4"/>
    </row>
    <row r="57" spans="1:101" ht="59.25" customHeight="1" thickBot="1" x14ac:dyDescent="0.3">
      <c r="A57" s="343" t="s">
        <v>41</v>
      </c>
      <c r="B57" s="343" t="s">
        <v>97</v>
      </c>
      <c r="C57" s="403" t="s">
        <v>42</v>
      </c>
      <c r="D57" s="343" t="s">
        <v>76</v>
      </c>
      <c r="E57" s="345" t="s">
        <v>98</v>
      </c>
      <c r="F57" s="405" t="s">
        <v>22</v>
      </c>
      <c r="G57" s="7" t="s">
        <v>18</v>
      </c>
      <c r="H57" s="45"/>
      <c r="I57" s="46"/>
      <c r="J57" s="47"/>
      <c r="K57" s="47"/>
      <c r="L57" s="48"/>
      <c r="M57" s="48"/>
      <c r="N57" s="49"/>
      <c r="O57" s="49"/>
      <c r="P57" s="50"/>
      <c r="Q57" s="51"/>
      <c r="R57" s="51"/>
      <c r="S57" s="51"/>
      <c r="T57" s="48"/>
      <c r="U57" s="48"/>
      <c r="V57" s="49"/>
      <c r="W57" s="49"/>
      <c r="X57" s="50"/>
      <c r="Y57" s="51"/>
      <c r="Z57" s="51"/>
      <c r="AA57" s="51"/>
      <c r="AB57" s="48"/>
      <c r="AC57" s="48"/>
      <c r="AD57" s="49"/>
      <c r="AE57" s="49"/>
      <c r="AF57" s="50"/>
      <c r="AG57" s="51"/>
      <c r="AH57" s="51"/>
      <c r="AI57" s="51"/>
      <c r="AJ57" s="48"/>
      <c r="AK57" s="49"/>
      <c r="AL57" s="49"/>
      <c r="AM57" s="49"/>
      <c r="AN57" s="50"/>
      <c r="AO57" s="51"/>
      <c r="AP57" s="51"/>
      <c r="AQ57" s="51"/>
      <c r="AR57" s="48"/>
      <c r="AS57" s="49"/>
      <c r="AT57" s="49"/>
      <c r="AU57" s="49"/>
      <c r="AV57" s="50"/>
      <c r="AW57" s="51"/>
      <c r="AX57" s="51"/>
      <c r="AY57" s="51"/>
      <c r="AZ57" s="49"/>
      <c r="BA57" s="49"/>
      <c r="BB57" s="49"/>
      <c r="BC57" s="52"/>
      <c r="BD57" s="44">
        <f t="shared" ref="BD57:BD72" si="4">SUM(H57:BC57)</f>
        <v>0</v>
      </c>
      <c r="BE57" s="411"/>
      <c r="BF57" s="23"/>
      <c r="BG57" s="23"/>
      <c r="BH57" s="23"/>
      <c r="BI57" s="23"/>
      <c r="BJ57" s="23"/>
      <c r="BK57" s="23"/>
      <c r="BL57" s="24"/>
      <c r="BM57" s="24"/>
      <c r="BN57" s="5"/>
      <c r="BO57" s="24"/>
      <c r="BP57" s="24"/>
      <c r="BQ57" s="24"/>
      <c r="BR57" s="24"/>
      <c r="BS57" s="25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5"/>
      <c r="CW57" s="25"/>
    </row>
    <row r="58" spans="1:101" ht="59.25" customHeight="1" thickBot="1" x14ac:dyDescent="0.3">
      <c r="A58" s="344"/>
      <c r="B58" s="344"/>
      <c r="C58" s="404"/>
      <c r="D58" s="344"/>
      <c r="E58" s="346"/>
      <c r="F58" s="406"/>
      <c r="G58" s="26" t="s">
        <v>19</v>
      </c>
      <c r="H58" s="53"/>
      <c r="I58" s="54"/>
      <c r="J58" s="54"/>
      <c r="K58" s="55"/>
      <c r="L58" s="48"/>
      <c r="M58" s="56"/>
      <c r="N58" s="56"/>
      <c r="O58" s="56"/>
      <c r="P58" s="57"/>
      <c r="Q58" s="55"/>
      <c r="R58" s="55"/>
      <c r="S58" s="55"/>
      <c r="T58" s="58"/>
      <c r="U58" s="56"/>
      <c r="V58" s="56"/>
      <c r="W58" s="56"/>
      <c r="X58" s="57"/>
      <c r="Y58" s="55"/>
      <c r="Z58" s="55"/>
      <c r="AA58" s="55"/>
      <c r="AB58" s="59"/>
      <c r="AC58" s="59"/>
      <c r="AD58" s="59"/>
      <c r="AE58" s="56"/>
      <c r="AF58" s="57"/>
      <c r="AG58" s="55"/>
      <c r="AH58" s="55"/>
      <c r="AI58" s="55"/>
      <c r="AJ58" s="56"/>
      <c r="AK58" s="59"/>
      <c r="AL58" s="56"/>
      <c r="AM58" s="56"/>
      <c r="AN58" s="57"/>
      <c r="AO58" s="55"/>
      <c r="AP58" s="55"/>
      <c r="AQ58" s="55"/>
      <c r="AR58" s="59"/>
      <c r="AS58" s="56"/>
      <c r="AT58" s="56"/>
      <c r="AU58" s="56"/>
      <c r="AV58" s="57"/>
      <c r="AW58" s="55"/>
      <c r="AX58" s="55"/>
      <c r="AY58" s="55"/>
      <c r="AZ58" s="59"/>
      <c r="BA58" s="56"/>
      <c r="BB58" s="56"/>
      <c r="BC58" s="60"/>
      <c r="BD58" s="8">
        <f t="shared" si="4"/>
        <v>0</v>
      </c>
      <c r="BE58" s="412"/>
      <c r="BF58" s="23"/>
      <c r="BG58" s="23"/>
      <c r="BH58" s="23"/>
      <c r="BI58" s="23"/>
      <c r="BJ58" s="23"/>
      <c r="BK58" s="23"/>
      <c r="BL58" s="24"/>
      <c r="BM58" s="24"/>
      <c r="BN58" s="5"/>
      <c r="BO58" s="24"/>
      <c r="BP58" s="24"/>
      <c r="BQ58" s="24"/>
      <c r="BR58" s="24"/>
      <c r="BS58" s="25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5"/>
      <c r="CW58" s="25"/>
    </row>
    <row r="59" spans="1:101" ht="59.25" customHeight="1" thickBot="1" x14ac:dyDescent="0.3">
      <c r="A59" s="349" t="s">
        <v>43</v>
      </c>
      <c r="B59" s="343" t="s">
        <v>99</v>
      </c>
      <c r="C59" s="407" t="s">
        <v>117</v>
      </c>
      <c r="D59" s="343" t="s">
        <v>76</v>
      </c>
      <c r="E59" s="347" t="s">
        <v>33</v>
      </c>
      <c r="F59" s="403" t="s">
        <v>22</v>
      </c>
      <c r="G59" s="7" t="s">
        <v>18</v>
      </c>
      <c r="H59" s="45"/>
      <c r="I59" s="46"/>
      <c r="J59" s="47"/>
      <c r="K59" s="47"/>
      <c r="L59" s="48"/>
      <c r="M59" s="48"/>
      <c r="N59" s="49"/>
      <c r="O59" s="49"/>
      <c r="P59" s="50"/>
      <c r="Q59" s="51"/>
      <c r="R59" s="51"/>
      <c r="S59" s="51"/>
      <c r="T59" s="48"/>
      <c r="U59" s="48"/>
      <c r="V59" s="49"/>
      <c r="W59" s="49"/>
      <c r="X59" s="50"/>
      <c r="Y59" s="51"/>
      <c r="Z59" s="51"/>
      <c r="AA59" s="51"/>
      <c r="AB59" s="48"/>
      <c r="AC59" s="48"/>
      <c r="AD59" s="49"/>
      <c r="AE59" s="49"/>
      <c r="AF59" s="50"/>
      <c r="AG59" s="51"/>
      <c r="AH59" s="51"/>
      <c r="AI59" s="51"/>
      <c r="AJ59" s="48"/>
      <c r="AK59" s="49"/>
      <c r="AL59" s="49"/>
      <c r="AM59" s="49"/>
      <c r="AN59" s="50"/>
      <c r="AO59" s="51"/>
      <c r="AP59" s="51"/>
      <c r="AQ59" s="51"/>
      <c r="AR59" s="48"/>
      <c r="AS59" s="49"/>
      <c r="AT59" s="49"/>
      <c r="AU59" s="49"/>
      <c r="AV59" s="50"/>
      <c r="AW59" s="51"/>
      <c r="AX59" s="51"/>
      <c r="AY59" s="51"/>
      <c r="AZ59" s="49"/>
      <c r="BA59" s="49"/>
      <c r="BB59" s="49"/>
      <c r="BC59" s="52"/>
      <c r="BD59" s="44">
        <f t="shared" si="4"/>
        <v>0</v>
      </c>
      <c r="BE59" s="412"/>
      <c r="BF59" s="1"/>
      <c r="BG59" s="1"/>
      <c r="BH59" s="1"/>
      <c r="BI59" s="1"/>
      <c r="BJ59" s="1"/>
      <c r="BK59" s="1"/>
    </row>
    <row r="60" spans="1:101" ht="59.25" customHeight="1" thickBot="1" x14ac:dyDescent="0.3">
      <c r="A60" s="349"/>
      <c r="B60" s="344"/>
      <c r="C60" s="408"/>
      <c r="D60" s="344"/>
      <c r="E60" s="348"/>
      <c r="F60" s="404"/>
      <c r="G60" s="11" t="s">
        <v>19</v>
      </c>
      <c r="H60" s="53"/>
      <c r="I60" s="54"/>
      <c r="J60" s="54"/>
      <c r="K60" s="55"/>
      <c r="L60" s="48"/>
      <c r="M60" s="56"/>
      <c r="N60" s="56"/>
      <c r="O60" s="56"/>
      <c r="P60" s="57"/>
      <c r="Q60" s="55"/>
      <c r="R60" s="55"/>
      <c r="S60" s="55"/>
      <c r="T60" s="58"/>
      <c r="U60" s="56"/>
      <c r="V60" s="56"/>
      <c r="W60" s="56"/>
      <c r="X60" s="57"/>
      <c r="Y60" s="55"/>
      <c r="Z60" s="55"/>
      <c r="AA60" s="55"/>
      <c r="AB60" s="59"/>
      <c r="AC60" s="59"/>
      <c r="AD60" s="59"/>
      <c r="AE60" s="56"/>
      <c r="AF60" s="57"/>
      <c r="AG60" s="55"/>
      <c r="AH60" s="55"/>
      <c r="AI60" s="55"/>
      <c r="AJ60" s="56"/>
      <c r="AK60" s="59"/>
      <c r="AL60" s="56"/>
      <c r="AM60" s="56"/>
      <c r="AN60" s="57"/>
      <c r="AO60" s="55"/>
      <c r="AP60" s="55"/>
      <c r="AQ60" s="55"/>
      <c r="AR60" s="59"/>
      <c r="AS60" s="56"/>
      <c r="AT60" s="56"/>
      <c r="AU60" s="56"/>
      <c r="AV60" s="57"/>
      <c r="AW60" s="55"/>
      <c r="AX60" s="55"/>
      <c r="AY60" s="55"/>
      <c r="AZ60" s="59"/>
      <c r="BA60" s="56"/>
      <c r="BB60" s="56"/>
      <c r="BC60" s="60"/>
      <c r="BD60" s="8">
        <f t="shared" si="4"/>
        <v>0</v>
      </c>
      <c r="BE60" s="412"/>
      <c r="BF60" s="1"/>
      <c r="BG60" s="1"/>
      <c r="BH60" s="1"/>
      <c r="BI60" s="1"/>
      <c r="BJ60" s="1"/>
      <c r="BK60" s="1"/>
    </row>
    <row r="61" spans="1:101" ht="59.25" customHeight="1" thickBot="1" x14ac:dyDescent="0.3">
      <c r="A61" s="399" t="s">
        <v>100</v>
      </c>
      <c r="B61" s="343" t="s">
        <v>185</v>
      </c>
      <c r="C61" s="343" t="s">
        <v>101</v>
      </c>
      <c r="D61" s="343" t="s">
        <v>76</v>
      </c>
      <c r="E61" s="347" t="s">
        <v>33</v>
      </c>
      <c r="F61" s="403" t="s">
        <v>22</v>
      </c>
      <c r="G61" s="7" t="s">
        <v>18</v>
      </c>
      <c r="H61" s="45"/>
      <c r="I61" s="46"/>
      <c r="J61" s="47"/>
      <c r="K61" s="47"/>
      <c r="L61" s="48"/>
      <c r="M61" s="48"/>
      <c r="N61" s="49"/>
      <c r="O61" s="49"/>
      <c r="P61" s="50"/>
      <c r="Q61" s="51"/>
      <c r="R61" s="51"/>
      <c r="S61" s="51"/>
      <c r="T61" s="48"/>
      <c r="U61" s="48"/>
      <c r="V61" s="49"/>
      <c r="W61" s="49"/>
      <c r="X61" s="50"/>
      <c r="Y61" s="51"/>
      <c r="Z61" s="51"/>
      <c r="AA61" s="51"/>
      <c r="AB61" s="48"/>
      <c r="AC61" s="48"/>
      <c r="AD61" s="49"/>
      <c r="AE61" s="49"/>
      <c r="AF61" s="50"/>
      <c r="AG61" s="51"/>
      <c r="AH61" s="51"/>
      <c r="AI61" s="51"/>
      <c r="AJ61" s="48"/>
      <c r="AK61" s="49"/>
      <c r="AL61" s="49"/>
      <c r="AM61" s="49"/>
      <c r="AN61" s="50"/>
      <c r="AO61" s="51"/>
      <c r="AP61" s="51"/>
      <c r="AQ61" s="51"/>
      <c r="AR61" s="48"/>
      <c r="AS61" s="49"/>
      <c r="AT61" s="49"/>
      <c r="AU61" s="49"/>
      <c r="AV61" s="50"/>
      <c r="AW61" s="51"/>
      <c r="AX61" s="51"/>
      <c r="AY61" s="51"/>
      <c r="AZ61" s="49"/>
      <c r="BA61" s="49"/>
      <c r="BB61" s="49"/>
      <c r="BC61" s="52"/>
      <c r="BD61" s="44">
        <f t="shared" si="4"/>
        <v>0</v>
      </c>
      <c r="BE61" s="412"/>
      <c r="BF61" s="1"/>
      <c r="BG61" s="1"/>
      <c r="BH61" s="1"/>
      <c r="BI61" s="1"/>
      <c r="BJ61" s="1"/>
      <c r="BK61" s="1"/>
    </row>
    <row r="62" spans="1:101" ht="59.25" customHeight="1" thickBot="1" x14ac:dyDescent="0.3">
      <c r="A62" s="399"/>
      <c r="B62" s="344"/>
      <c r="C62" s="344"/>
      <c r="D62" s="344"/>
      <c r="E62" s="348"/>
      <c r="F62" s="404"/>
      <c r="G62" s="11" t="s">
        <v>19</v>
      </c>
      <c r="H62" s="53"/>
      <c r="I62" s="54"/>
      <c r="J62" s="54"/>
      <c r="K62" s="55"/>
      <c r="L62" s="48"/>
      <c r="M62" s="56"/>
      <c r="N62" s="56"/>
      <c r="O62" s="56"/>
      <c r="P62" s="57"/>
      <c r="Q62" s="55"/>
      <c r="R62" s="55"/>
      <c r="S62" s="55"/>
      <c r="T62" s="58"/>
      <c r="U62" s="56"/>
      <c r="V62" s="56"/>
      <c r="W62" s="56"/>
      <c r="X62" s="57"/>
      <c r="Y62" s="55"/>
      <c r="Z62" s="55"/>
      <c r="AA62" s="55"/>
      <c r="AB62" s="59"/>
      <c r="AC62" s="59"/>
      <c r="AD62" s="59"/>
      <c r="AE62" s="56"/>
      <c r="AF62" s="57"/>
      <c r="AG62" s="55"/>
      <c r="AH62" s="55"/>
      <c r="AI62" s="55"/>
      <c r="AJ62" s="56"/>
      <c r="AK62" s="59"/>
      <c r="AL62" s="56"/>
      <c r="AM62" s="56"/>
      <c r="AN62" s="57"/>
      <c r="AO62" s="55"/>
      <c r="AP62" s="55"/>
      <c r="AQ62" s="55"/>
      <c r="AR62" s="59"/>
      <c r="AS62" s="56"/>
      <c r="AT62" s="56"/>
      <c r="AU62" s="56"/>
      <c r="AV62" s="57"/>
      <c r="AW62" s="55"/>
      <c r="AX62" s="55"/>
      <c r="AY62" s="55"/>
      <c r="AZ62" s="59"/>
      <c r="BA62" s="56"/>
      <c r="BB62" s="56"/>
      <c r="BC62" s="60"/>
      <c r="BD62" s="8">
        <f t="shared" si="4"/>
        <v>0</v>
      </c>
      <c r="BE62" s="412"/>
      <c r="BF62" s="1"/>
      <c r="BG62" s="1"/>
      <c r="BH62" s="1"/>
      <c r="BI62" s="1"/>
      <c r="BJ62" s="1"/>
      <c r="BK62" s="1"/>
    </row>
    <row r="63" spans="1:101" ht="59.25" customHeight="1" thickBot="1" x14ac:dyDescent="0.3">
      <c r="A63" s="349" t="s">
        <v>110</v>
      </c>
      <c r="B63" s="343" t="s">
        <v>185</v>
      </c>
      <c r="C63" s="343" t="s">
        <v>108</v>
      </c>
      <c r="D63" s="343" t="s">
        <v>76</v>
      </c>
      <c r="E63" s="343" t="s">
        <v>44</v>
      </c>
      <c r="F63" s="343" t="s">
        <v>22</v>
      </c>
      <c r="G63" s="19" t="s">
        <v>18</v>
      </c>
      <c r="H63" s="45"/>
      <c r="I63" s="46"/>
      <c r="J63" s="47"/>
      <c r="K63" s="47"/>
      <c r="L63" s="48"/>
      <c r="M63" s="48"/>
      <c r="N63" s="49"/>
      <c r="O63" s="49"/>
      <c r="P63" s="50"/>
      <c r="Q63" s="51"/>
      <c r="R63" s="51"/>
      <c r="S63" s="51"/>
      <c r="T63" s="48"/>
      <c r="U63" s="48"/>
      <c r="V63" s="49"/>
      <c r="W63" s="49"/>
      <c r="X63" s="50"/>
      <c r="Y63" s="51"/>
      <c r="Z63" s="51"/>
      <c r="AA63" s="51"/>
      <c r="AB63" s="48"/>
      <c r="AC63" s="48"/>
      <c r="AD63" s="49"/>
      <c r="AE63" s="49"/>
      <c r="AF63" s="50"/>
      <c r="AG63" s="51"/>
      <c r="AH63" s="51"/>
      <c r="AI63" s="51"/>
      <c r="AJ63" s="48"/>
      <c r="AK63" s="49"/>
      <c r="AL63" s="49"/>
      <c r="AM63" s="49"/>
      <c r="AN63" s="50"/>
      <c r="AO63" s="51"/>
      <c r="AP63" s="51"/>
      <c r="AQ63" s="51"/>
      <c r="AR63" s="48"/>
      <c r="AS63" s="49"/>
      <c r="AT63" s="49"/>
      <c r="AU63" s="49"/>
      <c r="AV63" s="50"/>
      <c r="AW63" s="51"/>
      <c r="AX63" s="51"/>
      <c r="AY63" s="51"/>
      <c r="AZ63" s="49"/>
      <c r="BA63" s="49"/>
      <c r="BB63" s="49"/>
      <c r="BC63" s="52"/>
      <c r="BD63" s="44">
        <f t="shared" si="4"/>
        <v>0</v>
      </c>
      <c r="BE63" s="412"/>
      <c r="BF63" s="1"/>
      <c r="BG63" s="1"/>
      <c r="BH63" s="1"/>
      <c r="BI63" s="1"/>
      <c r="BJ63" s="1"/>
      <c r="BK63" s="1"/>
    </row>
    <row r="64" spans="1:101" ht="59.25" customHeight="1" thickBot="1" x14ac:dyDescent="0.3">
      <c r="A64" s="344"/>
      <c r="B64" s="344"/>
      <c r="C64" s="344"/>
      <c r="D64" s="344"/>
      <c r="E64" s="344"/>
      <c r="F64" s="344"/>
      <c r="G64" s="7" t="s">
        <v>19</v>
      </c>
      <c r="H64" s="53"/>
      <c r="I64" s="54"/>
      <c r="J64" s="54"/>
      <c r="K64" s="55"/>
      <c r="L64" s="48"/>
      <c r="M64" s="56"/>
      <c r="N64" s="56"/>
      <c r="O64" s="56"/>
      <c r="P64" s="57"/>
      <c r="Q64" s="55"/>
      <c r="R64" s="55"/>
      <c r="S64" s="55"/>
      <c r="T64" s="58"/>
      <c r="U64" s="56"/>
      <c r="V64" s="56"/>
      <c r="W64" s="56"/>
      <c r="X64" s="57"/>
      <c r="Y64" s="55"/>
      <c r="Z64" s="55"/>
      <c r="AA64" s="55"/>
      <c r="AB64" s="59"/>
      <c r="AC64" s="59"/>
      <c r="AD64" s="59"/>
      <c r="AE64" s="56"/>
      <c r="AF64" s="57"/>
      <c r="AG64" s="55"/>
      <c r="AH64" s="55"/>
      <c r="AI64" s="55"/>
      <c r="AJ64" s="56"/>
      <c r="AK64" s="59"/>
      <c r="AL64" s="56"/>
      <c r="AM64" s="56"/>
      <c r="AN64" s="57"/>
      <c r="AO64" s="55"/>
      <c r="AP64" s="55"/>
      <c r="AQ64" s="55"/>
      <c r="AR64" s="59"/>
      <c r="AS64" s="56"/>
      <c r="AT64" s="56"/>
      <c r="AU64" s="56"/>
      <c r="AV64" s="57"/>
      <c r="AW64" s="55"/>
      <c r="AX64" s="55"/>
      <c r="AY64" s="55"/>
      <c r="AZ64" s="59"/>
      <c r="BA64" s="56"/>
      <c r="BB64" s="56"/>
      <c r="BC64" s="60"/>
      <c r="BD64" s="8">
        <f t="shared" si="4"/>
        <v>0</v>
      </c>
      <c r="BE64" s="412"/>
      <c r="BF64" s="1"/>
      <c r="BG64" s="1"/>
      <c r="BH64" s="1"/>
      <c r="BI64" s="1"/>
      <c r="BJ64" s="1"/>
      <c r="BK64" s="1"/>
    </row>
    <row r="65" spans="1:63" ht="59.25" customHeight="1" thickBot="1" x14ac:dyDescent="0.3">
      <c r="A65" s="349" t="s">
        <v>45</v>
      </c>
      <c r="B65" s="343" t="s">
        <v>186</v>
      </c>
      <c r="C65" s="343" t="s">
        <v>118</v>
      </c>
      <c r="D65" s="343" t="s">
        <v>76</v>
      </c>
      <c r="E65" s="343" t="s">
        <v>33</v>
      </c>
      <c r="F65" s="343" t="s">
        <v>22</v>
      </c>
      <c r="G65" s="19" t="s">
        <v>18</v>
      </c>
      <c r="H65" s="45"/>
      <c r="I65" s="46"/>
      <c r="J65" s="47"/>
      <c r="K65" s="47"/>
      <c r="L65" s="48"/>
      <c r="M65" s="48"/>
      <c r="N65" s="49"/>
      <c r="O65" s="49"/>
      <c r="P65" s="50"/>
      <c r="Q65" s="51"/>
      <c r="R65" s="51"/>
      <c r="S65" s="51"/>
      <c r="T65" s="48"/>
      <c r="U65" s="48"/>
      <c r="V65" s="49"/>
      <c r="W65" s="49"/>
      <c r="X65" s="50"/>
      <c r="Y65" s="51"/>
      <c r="Z65" s="51"/>
      <c r="AA65" s="51"/>
      <c r="AB65" s="48"/>
      <c r="AC65" s="48"/>
      <c r="AD65" s="49"/>
      <c r="AE65" s="49"/>
      <c r="AF65" s="50"/>
      <c r="AG65" s="51"/>
      <c r="AH65" s="51"/>
      <c r="AI65" s="51"/>
      <c r="AJ65" s="48"/>
      <c r="AK65" s="49"/>
      <c r="AL65" s="49"/>
      <c r="AM65" s="49"/>
      <c r="AN65" s="50"/>
      <c r="AO65" s="51"/>
      <c r="AP65" s="51"/>
      <c r="AQ65" s="51"/>
      <c r="AR65" s="48"/>
      <c r="AS65" s="49"/>
      <c r="AT65" s="49"/>
      <c r="AU65" s="49"/>
      <c r="AV65" s="50"/>
      <c r="AW65" s="51"/>
      <c r="AX65" s="51"/>
      <c r="AY65" s="51"/>
      <c r="AZ65" s="49"/>
      <c r="BA65" s="49"/>
      <c r="BB65" s="49"/>
      <c r="BC65" s="52"/>
      <c r="BD65" s="44">
        <f t="shared" si="4"/>
        <v>0</v>
      </c>
      <c r="BE65" s="412"/>
      <c r="BF65" s="1"/>
      <c r="BG65" s="1"/>
      <c r="BH65" s="1"/>
      <c r="BI65" s="1"/>
      <c r="BJ65" s="1"/>
      <c r="BK65" s="1"/>
    </row>
    <row r="66" spans="1:63" ht="59.25" customHeight="1" thickBot="1" x14ac:dyDescent="0.3">
      <c r="A66" s="344"/>
      <c r="B66" s="344"/>
      <c r="C66" s="344"/>
      <c r="D66" s="344"/>
      <c r="E66" s="344"/>
      <c r="F66" s="344"/>
      <c r="G66" s="7" t="s">
        <v>19</v>
      </c>
      <c r="H66" s="53"/>
      <c r="I66" s="54"/>
      <c r="J66" s="54"/>
      <c r="K66" s="55"/>
      <c r="L66" s="48"/>
      <c r="M66" s="56"/>
      <c r="N66" s="56"/>
      <c r="O66" s="56"/>
      <c r="P66" s="57"/>
      <c r="Q66" s="55"/>
      <c r="R66" s="55"/>
      <c r="S66" s="55"/>
      <c r="T66" s="58"/>
      <c r="U66" s="56"/>
      <c r="V66" s="56"/>
      <c r="W66" s="56"/>
      <c r="X66" s="57"/>
      <c r="Y66" s="55"/>
      <c r="Z66" s="55"/>
      <c r="AA66" s="55"/>
      <c r="AB66" s="59"/>
      <c r="AC66" s="59"/>
      <c r="AD66" s="59"/>
      <c r="AE66" s="56"/>
      <c r="AF66" s="57"/>
      <c r="AG66" s="55"/>
      <c r="AH66" s="55"/>
      <c r="AI66" s="55"/>
      <c r="AJ66" s="56"/>
      <c r="AK66" s="59"/>
      <c r="AL66" s="56"/>
      <c r="AM66" s="56"/>
      <c r="AN66" s="57"/>
      <c r="AO66" s="55"/>
      <c r="AP66" s="55"/>
      <c r="AQ66" s="55"/>
      <c r="AR66" s="59"/>
      <c r="AS66" s="56"/>
      <c r="AT66" s="56"/>
      <c r="AU66" s="56"/>
      <c r="AV66" s="57"/>
      <c r="AW66" s="55"/>
      <c r="AX66" s="55"/>
      <c r="AY66" s="55"/>
      <c r="AZ66" s="59"/>
      <c r="BA66" s="56"/>
      <c r="BB66" s="56"/>
      <c r="BC66" s="60"/>
      <c r="BD66" s="8">
        <f t="shared" si="4"/>
        <v>0</v>
      </c>
      <c r="BE66" s="412"/>
      <c r="BF66" s="1"/>
      <c r="BG66" s="1"/>
      <c r="BH66" s="1"/>
      <c r="BI66" s="1"/>
      <c r="BJ66" s="1"/>
      <c r="BK66" s="1"/>
    </row>
    <row r="67" spans="1:63" ht="59.25" customHeight="1" thickBot="1" x14ac:dyDescent="0.3">
      <c r="A67" s="349" t="s">
        <v>46</v>
      </c>
      <c r="B67" s="343" t="s">
        <v>186</v>
      </c>
      <c r="C67" s="343" t="s">
        <v>109</v>
      </c>
      <c r="D67" s="343" t="s">
        <v>76</v>
      </c>
      <c r="E67" s="343" t="s">
        <v>38</v>
      </c>
      <c r="F67" s="343" t="s">
        <v>22</v>
      </c>
      <c r="G67" s="11" t="s">
        <v>18</v>
      </c>
      <c r="H67" s="45"/>
      <c r="I67" s="46"/>
      <c r="J67" s="47"/>
      <c r="K67" s="47"/>
      <c r="L67" s="48"/>
      <c r="M67" s="48"/>
      <c r="N67" s="49"/>
      <c r="O67" s="49"/>
      <c r="P67" s="50"/>
      <c r="Q67" s="51"/>
      <c r="R67" s="51"/>
      <c r="S67" s="51"/>
      <c r="T67" s="48"/>
      <c r="U67" s="48"/>
      <c r="V67" s="49"/>
      <c r="W67" s="49"/>
      <c r="X67" s="50"/>
      <c r="Y67" s="51"/>
      <c r="Z67" s="51"/>
      <c r="AA67" s="51"/>
      <c r="AB67" s="48"/>
      <c r="AC67" s="48"/>
      <c r="AD67" s="49"/>
      <c r="AE67" s="49"/>
      <c r="AF67" s="50"/>
      <c r="AG67" s="51"/>
      <c r="AH67" s="51"/>
      <c r="AI67" s="51"/>
      <c r="AJ67" s="48"/>
      <c r="AK67" s="49"/>
      <c r="AL67" s="49"/>
      <c r="AM67" s="49"/>
      <c r="AN67" s="50"/>
      <c r="AO67" s="51"/>
      <c r="AP67" s="51"/>
      <c r="AQ67" s="51"/>
      <c r="AR67" s="48"/>
      <c r="AS67" s="49"/>
      <c r="AT67" s="49"/>
      <c r="AU67" s="49"/>
      <c r="AV67" s="50"/>
      <c r="AW67" s="51"/>
      <c r="AX67" s="51"/>
      <c r="AY67" s="51"/>
      <c r="AZ67" s="49"/>
      <c r="BA67" s="49"/>
      <c r="BB67" s="49"/>
      <c r="BC67" s="52"/>
      <c r="BD67" s="44">
        <f t="shared" si="4"/>
        <v>0</v>
      </c>
      <c r="BE67" s="412"/>
      <c r="BF67" s="1"/>
      <c r="BG67" s="1"/>
      <c r="BH67" s="1"/>
      <c r="BI67" s="1"/>
      <c r="BJ67" s="1"/>
      <c r="BK67" s="1"/>
    </row>
    <row r="68" spans="1:63" ht="59.25" customHeight="1" thickBot="1" x14ac:dyDescent="0.3">
      <c r="A68" s="344"/>
      <c r="B68" s="344"/>
      <c r="C68" s="344"/>
      <c r="D68" s="344"/>
      <c r="E68" s="344"/>
      <c r="F68" s="344"/>
      <c r="G68" s="7" t="s">
        <v>19</v>
      </c>
      <c r="H68" s="53"/>
      <c r="I68" s="54"/>
      <c r="J68" s="54"/>
      <c r="K68" s="55"/>
      <c r="L68" s="48"/>
      <c r="M68" s="56"/>
      <c r="N68" s="56"/>
      <c r="O68" s="56"/>
      <c r="P68" s="57"/>
      <c r="Q68" s="55"/>
      <c r="R68" s="55"/>
      <c r="S68" s="55"/>
      <c r="T68" s="58"/>
      <c r="U68" s="56"/>
      <c r="V68" s="56"/>
      <c r="W68" s="56"/>
      <c r="X68" s="57"/>
      <c r="Y68" s="55"/>
      <c r="Z68" s="55"/>
      <c r="AA68" s="55"/>
      <c r="AB68" s="59"/>
      <c r="AC68" s="59"/>
      <c r="AD68" s="59"/>
      <c r="AE68" s="56"/>
      <c r="AF68" s="57"/>
      <c r="AG68" s="55"/>
      <c r="AH68" s="55"/>
      <c r="AI68" s="55"/>
      <c r="AJ68" s="56"/>
      <c r="AK68" s="59"/>
      <c r="AL68" s="56"/>
      <c r="AM68" s="56"/>
      <c r="AN68" s="57"/>
      <c r="AO68" s="55"/>
      <c r="AP68" s="55"/>
      <c r="AQ68" s="55"/>
      <c r="AR68" s="59"/>
      <c r="AS68" s="56"/>
      <c r="AT68" s="56"/>
      <c r="AU68" s="56"/>
      <c r="AV68" s="57"/>
      <c r="AW68" s="55"/>
      <c r="AX68" s="55"/>
      <c r="AY68" s="55"/>
      <c r="AZ68" s="59"/>
      <c r="BA68" s="56"/>
      <c r="BB68" s="56"/>
      <c r="BC68" s="60"/>
      <c r="BD68" s="8">
        <f t="shared" si="4"/>
        <v>0</v>
      </c>
      <c r="BE68" s="412"/>
      <c r="BF68" s="1"/>
      <c r="BG68" s="1"/>
      <c r="BH68" s="1"/>
      <c r="BI68" s="1"/>
      <c r="BJ68" s="1"/>
      <c r="BK68" s="1"/>
    </row>
    <row r="69" spans="1:63" ht="59.25" customHeight="1" thickBot="1" x14ac:dyDescent="0.3">
      <c r="A69" s="349" t="s">
        <v>121</v>
      </c>
      <c r="B69" s="343" t="s">
        <v>186</v>
      </c>
      <c r="C69" s="343" t="s">
        <v>122</v>
      </c>
      <c r="D69" s="343" t="s">
        <v>76</v>
      </c>
      <c r="E69" s="343" t="s">
        <v>38</v>
      </c>
      <c r="F69" s="343" t="s">
        <v>22</v>
      </c>
      <c r="G69" s="7" t="s">
        <v>18</v>
      </c>
      <c r="H69" s="45"/>
      <c r="I69" s="46"/>
      <c r="J69" s="47"/>
      <c r="K69" s="47"/>
      <c r="L69" s="48"/>
      <c r="M69" s="48"/>
      <c r="N69" s="49"/>
      <c r="O69" s="49"/>
      <c r="P69" s="50"/>
      <c r="Q69" s="51"/>
      <c r="R69" s="51"/>
      <c r="S69" s="51"/>
      <c r="T69" s="48"/>
      <c r="U69" s="48"/>
      <c r="V69" s="49"/>
      <c r="W69" s="49"/>
      <c r="X69" s="50"/>
      <c r="Y69" s="51"/>
      <c r="Z69" s="51"/>
      <c r="AA69" s="51"/>
      <c r="AB69" s="48"/>
      <c r="AC69" s="48"/>
      <c r="AD69" s="49"/>
      <c r="AE69" s="49"/>
      <c r="AF69" s="50"/>
      <c r="AG69" s="51"/>
      <c r="AH69" s="51"/>
      <c r="AI69" s="51"/>
      <c r="AJ69" s="48"/>
      <c r="AK69" s="49"/>
      <c r="AL69" s="49"/>
      <c r="AM69" s="49"/>
      <c r="AN69" s="50"/>
      <c r="AO69" s="51"/>
      <c r="AP69" s="51"/>
      <c r="AQ69" s="51"/>
      <c r="AR69" s="48"/>
      <c r="AS69" s="49"/>
      <c r="AT69" s="49"/>
      <c r="AU69" s="49"/>
      <c r="AV69" s="50"/>
      <c r="AW69" s="51"/>
      <c r="AX69" s="51"/>
      <c r="AY69" s="51"/>
      <c r="AZ69" s="49"/>
      <c r="BA69" s="49"/>
      <c r="BB69" s="49"/>
      <c r="BC69" s="52"/>
      <c r="BD69" s="44">
        <f t="shared" si="4"/>
        <v>0</v>
      </c>
      <c r="BE69" s="27"/>
      <c r="BF69" s="1"/>
      <c r="BG69" s="1"/>
      <c r="BH69" s="1"/>
      <c r="BI69" s="1"/>
      <c r="BJ69" s="1"/>
      <c r="BK69" s="1"/>
    </row>
    <row r="70" spans="1:63" ht="59.25" customHeight="1" thickBot="1" x14ac:dyDescent="0.3">
      <c r="A70" s="344"/>
      <c r="B70" s="344"/>
      <c r="C70" s="344"/>
      <c r="D70" s="344"/>
      <c r="E70" s="344"/>
      <c r="F70" s="344"/>
      <c r="G70" s="7" t="s">
        <v>19</v>
      </c>
      <c r="H70" s="53"/>
      <c r="I70" s="54"/>
      <c r="J70" s="54"/>
      <c r="K70" s="55"/>
      <c r="L70" s="48"/>
      <c r="M70" s="56"/>
      <c r="N70" s="56"/>
      <c r="O70" s="56"/>
      <c r="P70" s="57"/>
      <c r="Q70" s="55"/>
      <c r="R70" s="55"/>
      <c r="S70" s="55"/>
      <c r="T70" s="58"/>
      <c r="U70" s="56"/>
      <c r="V70" s="56"/>
      <c r="W70" s="56"/>
      <c r="X70" s="57"/>
      <c r="Y70" s="55"/>
      <c r="Z70" s="55"/>
      <c r="AA70" s="55"/>
      <c r="AB70" s="59"/>
      <c r="AC70" s="59"/>
      <c r="AD70" s="59"/>
      <c r="AE70" s="56"/>
      <c r="AF70" s="57"/>
      <c r="AG70" s="55"/>
      <c r="AH70" s="55"/>
      <c r="AI70" s="55"/>
      <c r="AJ70" s="56"/>
      <c r="AK70" s="59"/>
      <c r="AL70" s="56"/>
      <c r="AM70" s="56"/>
      <c r="AN70" s="57"/>
      <c r="AO70" s="55"/>
      <c r="AP70" s="55"/>
      <c r="AQ70" s="55"/>
      <c r="AR70" s="59"/>
      <c r="AS70" s="56"/>
      <c r="AT70" s="56"/>
      <c r="AU70" s="56"/>
      <c r="AV70" s="57"/>
      <c r="AW70" s="55"/>
      <c r="AX70" s="55"/>
      <c r="AY70" s="55"/>
      <c r="AZ70" s="59"/>
      <c r="BA70" s="56"/>
      <c r="BB70" s="56"/>
      <c r="BC70" s="60"/>
      <c r="BD70" s="8">
        <f t="shared" si="4"/>
        <v>0</v>
      </c>
      <c r="BE70" s="27"/>
      <c r="BF70" s="1"/>
      <c r="BG70" s="1"/>
      <c r="BH70" s="1"/>
      <c r="BI70" s="1"/>
      <c r="BJ70" s="1"/>
      <c r="BK70" s="1"/>
    </row>
    <row r="71" spans="1:63" s="5" customFormat="1" ht="60" customHeight="1" thickBot="1" x14ac:dyDescent="0.25">
      <c r="A71" s="349" t="s">
        <v>149</v>
      </c>
      <c r="B71" s="343" t="s">
        <v>186</v>
      </c>
      <c r="C71" s="409" t="s">
        <v>119</v>
      </c>
      <c r="D71" s="343" t="s">
        <v>76</v>
      </c>
      <c r="E71" s="343" t="s">
        <v>120</v>
      </c>
      <c r="F71" s="343" t="s">
        <v>22</v>
      </c>
      <c r="G71" s="14" t="s">
        <v>18</v>
      </c>
      <c r="H71" s="45"/>
      <c r="I71" s="46"/>
      <c r="J71" s="47"/>
      <c r="K71" s="47"/>
      <c r="L71" s="48"/>
      <c r="M71" s="48"/>
      <c r="N71" s="49"/>
      <c r="O71" s="49"/>
      <c r="P71" s="50"/>
      <c r="Q71" s="51"/>
      <c r="R71" s="51"/>
      <c r="S71" s="51"/>
      <c r="T71" s="48"/>
      <c r="U71" s="48"/>
      <c r="V71" s="49"/>
      <c r="W71" s="49"/>
      <c r="X71" s="50"/>
      <c r="Y71" s="51"/>
      <c r="Z71" s="51"/>
      <c r="AA71" s="51"/>
      <c r="AB71" s="48"/>
      <c r="AC71" s="48"/>
      <c r="AD71" s="49"/>
      <c r="AE71" s="49"/>
      <c r="AF71" s="50"/>
      <c r="AG71" s="51"/>
      <c r="AH71" s="51"/>
      <c r="AI71" s="51"/>
      <c r="AJ71" s="48"/>
      <c r="AK71" s="49"/>
      <c r="AL71" s="49"/>
      <c r="AM71" s="49"/>
      <c r="AN71" s="50"/>
      <c r="AO71" s="51"/>
      <c r="AP71" s="51"/>
      <c r="AQ71" s="51"/>
      <c r="AR71" s="48"/>
      <c r="AS71" s="49"/>
      <c r="AT71" s="49"/>
      <c r="AU71" s="49"/>
      <c r="AV71" s="50"/>
      <c r="AW71" s="51"/>
      <c r="AX71" s="51"/>
      <c r="AY71" s="51"/>
      <c r="AZ71" s="49"/>
      <c r="BA71" s="49"/>
      <c r="BB71" s="49"/>
      <c r="BC71" s="52"/>
      <c r="BD71" s="44">
        <f t="shared" si="4"/>
        <v>0</v>
      </c>
      <c r="BE71" s="61">
        <f>SUM(BD57,BD59,BD61,BD63,BD65,BD67,BD69,BD71)</f>
        <v>0</v>
      </c>
      <c r="BF71" s="4"/>
      <c r="BG71" s="4"/>
      <c r="BH71" s="4"/>
      <c r="BI71" s="4"/>
      <c r="BJ71" s="4"/>
      <c r="BK71" s="4"/>
    </row>
    <row r="72" spans="1:63" s="5" customFormat="1" ht="60" customHeight="1" thickBot="1" x14ac:dyDescent="0.25">
      <c r="A72" s="344"/>
      <c r="B72" s="344"/>
      <c r="C72" s="410"/>
      <c r="D72" s="344"/>
      <c r="E72" s="344"/>
      <c r="F72" s="344"/>
      <c r="G72" s="10" t="s">
        <v>19</v>
      </c>
      <c r="H72" s="53"/>
      <c r="I72" s="54"/>
      <c r="J72" s="54"/>
      <c r="K72" s="55"/>
      <c r="L72" s="48"/>
      <c r="M72" s="56"/>
      <c r="N72" s="56"/>
      <c r="O72" s="56"/>
      <c r="P72" s="57"/>
      <c r="Q72" s="55"/>
      <c r="R72" s="55"/>
      <c r="S72" s="55"/>
      <c r="T72" s="58"/>
      <c r="U72" s="56"/>
      <c r="V72" s="56"/>
      <c r="W72" s="56"/>
      <c r="X72" s="57"/>
      <c r="Y72" s="55"/>
      <c r="Z72" s="55"/>
      <c r="AA72" s="55"/>
      <c r="AB72" s="59"/>
      <c r="AC72" s="59"/>
      <c r="AD72" s="59"/>
      <c r="AE72" s="56"/>
      <c r="AF72" s="57"/>
      <c r="AG72" s="55"/>
      <c r="AH72" s="55"/>
      <c r="AI72" s="55"/>
      <c r="AJ72" s="56"/>
      <c r="AK72" s="59"/>
      <c r="AL72" s="56"/>
      <c r="AM72" s="56"/>
      <c r="AN72" s="57"/>
      <c r="AO72" s="55"/>
      <c r="AP72" s="55"/>
      <c r="AQ72" s="55"/>
      <c r="AR72" s="59"/>
      <c r="AS72" s="56"/>
      <c r="AT72" s="56"/>
      <c r="AU72" s="56"/>
      <c r="AV72" s="57"/>
      <c r="AW72" s="55"/>
      <c r="AX72" s="55"/>
      <c r="AY72" s="55"/>
      <c r="AZ72" s="59"/>
      <c r="BA72" s="56"/>
      <c r="BB72" s="56"/>
      <c r="BC72" s="60"/>
      <c r="BD72" s="8">
        <f t="shared" si="4"/>
        <v>0</v>
      </c>
      <c r="BE72" s="28">
        <f>SUM(BD58,BD60,BD62,BD64,BD66,BD68,BD70,BD72)</f>
        <v>0</v>
      </c>
      <c r="BF72" s="4"/>
      <c r="BG72" s="4"/>
      <c r="BH72" s="4"/>
      <c r="BI72" s="4"/>
      <c r="BJ72" s="4"/>
      <c r="BK72" s="4"/>
    </row>
    <row r="73" spans="1:63" ht="30" customHeight="1" thickBot="1" x14ac:dyDescent="0.3">
      <c r="A73" s="354" t="s">
        <v>170</v>
      </c>
      <c r="B73" s="355"/>
      <c r="C73" s="355"/>
      <c r="D73" s="355"/>
      <c r="E73" s="355"/>
      <c r="F73" s="355"/>
      <c r="G73" s="355"/>
      <c r="H73" s="355"/>
      <c r="I73" s="355"/>
      <c r="J73" s="355"/>
      <c r="K73" s="355"/>
      <c r="L73" s="355"/>
      <c r="M73" s="355"/>
      <c r="N73" s="355"/>
      <c r="O73" s="355"/>
      <c r="P73" s="355"/>
      <c r="Q73" s="355"/>
      <c r="R73" s="355"/>
      <c r="S73" s="355"/>
      <c r="T73" s="355"/>
      <c r="U73" s="355"/>
      <c r="V73" s="355"/>
      <c r="W73" s="355"/>
      <c r="X73" s="355"/>
      <c r="Y73" s="355"/>
      <c r="Z73" s="355"/>
      <c r="AA73" s="355"/>
      <c r="AB73" s="355"/>
      <c r="AC73" s="355"/>
      <c r="AD73" s="355"/>
      <c r="AE73" s="355"/>
      <c r="AF73" s="355"/>
      <c r="AG73" s="355"/>
      <c r="AH73" s="355"/>
      <c r="AI73" s="355"/>
      <c r="AJ73" s="355"/>
      <c r="AK73" s="355"/>
      <c r="AL73" s="355"/>
      <c r="AM73" s="355"/>
      <c r="AN73" s="355"/>
      <c r="AO73" s="355"/>
      <c r="AP73" s="355"/>
      <c r="AQ73" s="355"/>
      <c r="AR73" s="355"/>
      <c r="AS73" s="355"/>
      <c r="AT73" s="355"/>
      <c r="AU73" s="355"/>
      <c r="AV73" s="355"/>
      <c r="AW73" s="355"/>
      <c r="AX73" s="355"/>
      <c r="AY73" s="355"/>
      <c r="AZ73" s="355"/>
      <c r="BA73" s="355"/>
      <c r="BB73" s="355"/>
      <c r="BC73" s="355"/>
      <c r="BD73" s="355"/>
      <c r="BE73" s="395"/>
      <c r="BF73" s="1"/>
      <c r="BG73" s="1"/>
      <c r="BH73" s="1"/>
      <c r="BI73" s="1"/>
      <c r="BJ73" s="1"/>
      <c r="BK73" s="1"/>
    </row>
    <row r="74" spans="1:63" ht="60" customHeight="1" thickBot="1" x14ac:dyDescent="0.3">
      <c r="A74" s="349" t="s">
        <v>126</v>
      </c>
      <c r="B74" s="413" t="s">
        <v>187</v>
      </c>
      <c r="C74" s="349" t="s">
        <v>127</v>
      </c>
      <c r="D74" s="349" t="s">
        <v>76</v>
      </c>
      <c r="E74" s="349" t="s">
        <v>128</v>
      </c>
      <c r="F74" s="349" t="s">
        <v>22</v>
      </c>
      <c r="G74" s="10" t="s">
        <v>18</v>
      </c>
      <c r="H74" s="62"/>
      <c r="I74" s="63"/>
      <c r="J74" s="64"/>
      <c r="K74" s="64"/>
      <c r="L74" s="65"/>
      <c r="M74" s="65"/>
      <c r="N74" s="66"/>
      <c r="O74" s="66"/>
      <c r="P74" s="67"/>
      <c r="Q74" s="68"/>
      <c r="R74" s="68"/>
      <c r="S74" s="68"/>
      <c r="T74" s="65"/>
      <c r="U74" s="65"/>
      <c r="V74" s="66"/>
      <c r="W74" s="66"/>
      <c r="X74" s="67"/>
      <c r="Y74" s="68"/>
      <c r="Z74" s="68"/>
      <c r="AA74" s="68"/>
      <c r="AB74" s="65"/>
      <c r="AC74" s="65"/>
      <c r="AD74" s="66"/>
      <c r="AE74" s="66"/>
      <c r="AF74" s="67"/>
      <c r="AG74" s="68"/>
      <c r="AH74" s="68"/>
      <c r="AI74" s="68"/>
      <c r="AJ74" s="65"/>
      <c r="AK74" s="66"/>
      <c r="AL74" s="66"/>
      <c r="AM74" s="66"/>
      <c r="AN74" s="67"/>
      <c r="AO74" s="68"/>
      <c r="AP74" s="68"/>
      <c r="AQ74" s="68"/>
      <c r="AR74" s="65"/>
      <c r="AS74" s="66"/>
      <c r="AT74" s="66"/>
      <c r="AU74" s="66"/>
      <c r="AV74" s="67"/>
      <c r="AW74" s="68"/>
      <c r="AX74" s="68"/>
      <c r="AY74" s="68"/>
      <c r="AZ74" s="66"/>
      <c r="BA74" s="66"/>
      <c r="BB74" s="66"/>
      <c r="BC74" s="69"/>
      <c r="BD74" s="73">
        <f t="shared" ref="BD74:BD83" si="5">SUM(H74:BC74)</f>
        <v>0</v>
      </c>
      <c r="BE74" s="20"/>
      <c r="BF74" s="1"/>
      <c r="BG74" s="1"/>
      <c r="BH74" s="1"/>
      <c r="BI74" s="1"/>
      <c r="BJ74" s="1"/>
      <c r="BK74" s="1"/>
    </row>
    <row r="75" spans="1:63" ht="60" customHeight="1" thickBot="1" x14ac:dyDescent="0.3">
      <c r="A75" s="344"/>
      <c r="B75" s="346"/>
      <c r="C75" s="344"/>
      <c r="D75" s="344"/>
      <c r="E75" s="344"/>
      <c r="F75" s="344"/>
      <c r="G75" s="11" t="s">
        <v>19</v>
      </c>
      <c r="H75" s="53"/>
      <c r="I75" s="54"/>
      <c r="J75" s="54"/>
      <c r="K75" s="55"/>
      <c r="L75" s="65"/>
      <c r="M75" s="56"/>
      <c r="N75" s="56"/>
      <c r="O75" s="56"/>
      <c r="P75" s="57"/>
      <c r="Q75" s="55"/>
      <c r="R75" s="55"/>
      <c r="S75" s="55"/>
      <c r="T75" s="58"/>
      <c r="U75" s="56"/>
      <c r="V75" s="56"/>
      <c r="W75" s="56"/>
      <c r="X75" s="57"/>
      <c r="Y75" s="55"/>
      <c r="Z75" s="55"/>
      <c r="AA75" s="55"/>
      <c r="AB75" s="59"/>
      <c r="AC75" s="59"/>
      <c r="AD75" s="59"/>
      <c r="AE75" s="56"/>
      <c r="AF75" s="57"/>
      <c r="AG75" s="55"/>
      <c r="AH75" s="55"/>
      <c r="AI75" s="55"/>
      <c r="AJ75" s="56"/>
      <c r="AK75" s="59"/>
      <c r="AL75" s="56"/>
      <c r="AM75" s="56"/>
      <c r="AN75" s="57"/>
      <c r="AO75" s="55"/>
      <c r="AP75" s="55"/>
      <c r="AQ75" s="55"/>
      <c r="AR75" s="59"/>
      <c r="AS75" s="56"/>
      <c r="AT75" s="56"/>
      <c r="AU75" s="56"/>
      <c r="AV75" s="57"/>
      <c r="AW75" s="55"/>
      <c r="AX75" s="55"/>
      <c r="AY75" s="55"/>
      <c r="AZ75" s="59"/>
      <c r="BA75" s="56"/>
      <c r="BB75" s="56"/>
      <c r="BC75" s="60"/>
      <c r="BD75" s="8">
        <f t="shared" si="5"/>
        <v>0</v>
      </c>
      <c r="BE75" s="21"/>
      <c r="BF75" s="1"/>
      <c r="BG75" s="1"/>
      <c r="BH75" s="1"/>
      <c r="BI75" s="1"/>
      <c r="BJ75" s="1"/>
      <c r="BK75" s="1"/>
    </row>
    <row r="76" spans="1:63" ht="60" customHeight="1" thickBot="1" x14ac:dyDescent="0.3">
      <c r="A76" s="343" t="s">
        <v>129</v>
      </c>
      <c r="B76" s="345" t="s">
        <v>15</v>
      </c>
      <c r="C76" s="343" t="s">
        <v>130</v>
      </c>
      <c r="D76" s="343" t="s">
        <v>76</v>
      </c>
      <c r="E76" s="343" t="s">
        <v>107</v>
      </c>
      <c r="F76" s="343" t="s">
        <v>22</v>
      </c>
      <c r="G76" s="7" t="s">
        <v>18</v>
      </c>
      <c r="H76" s="45"/>
      <c r="I76" s="46"/>
      <c r="J76" s="47"/>
      <c r="K76" s="47"/>
      <c r="L76" s="65"/>
      <c r="M76" s="48"/>
      <c r="N76" s="49"/>
      <c r="O76" s="49"/>
      <c r="P76" s="50"/>
      <c r="Q76" s="51"/>
      <c r="R76" s="51"/>
      <c r="S76" s="51"/>
      <c r="T76" s="48"/>
      <c r="U76" s="48"/>
      <c r="V76" s="49"/>
      <c r="W76" s="49"/>
      <c r="X76" s="50"/>
      <c r="Y76" s="51"/>
      <c r="Z76" s="51"/>
      <c r="AA76" s="51"/>
      <c r="AB76" s="48"/>
      <c r="AC76" s="48"/>
      <c r="AD76" s="49"/>
      <c r="AE76" s="49"/>
      <c r="AF76" s="50"/>
      <c r="AG76" s="51"/>
      <c r="AH76" s="51"/>
      <c r="AI76" s="51"/>
      <c r="AJ76" s="48"/>
      <c r="AK76" s="49"/>
      <c r="AL76" s="49"/>
      <c r="AM76" s="49"/>
      <c r="AN76" s="50"/>
      <c r="AO76" s="51"/>
      <c r="AP76" s="51"/>
      <c r="AQ76" s="51"/>
      <c r="AR76" s="48"/>
      <c r="AS76" s="49"/>
      <c r="AT76" s="49"/>
      <c r="AU76" s="49"/>
      <c r="AV76" s="50"/>
      <c r="AW76" s="51"/>
      <c r="AX76" s="51"/>
      <c r="AY76" s="51"/>
      <c r="AZ76" s="49"/>
      <c r="BA76" s="49"/>
      <c r="BB76" s="49"/>
      <c r="BC76" s="52"/>
      <c r="BD76" s="44">
        <f t="shared" si="5"/>
        <v>0</v>
      </c>
      <c r="BE76" s="21"/>
      <c r="BF76" s="1"/>
      <c r="BG76" s="1"/>
      <c r="BH76" s="1"/>
      <c r="BI76" s="1"/>
      <c r="BJ76" s="1"/>
      <c r="BK76" s="1"/>
    </row>
    <row r="77" spans="1:63" ht="60" customHeight="1" thickBot="1" x14ac:dyDescent="0.3">
      <c r="A77" s="344"/>
      <c r="B77" s="346"/>
      <c r="C77" s="344"/>
      <c r="D77" s="344"/>
      <c r="E77" s="349"/>
      <c r="F77" s="344"/>
      <c r="G77" s="11" t="s">
        <v>19</v>
      </c>
      <c r="H77" s="53"/>
      <c r="I77" s="54"/>
      <c r="J77" s="54"/>
      <c r="K77" s="55"/>
      <c r="L77" s="65"/>
      <c r="M77" s="56"/>
      <c r="N77" s="56"/>
      <c r="O77" s="56"/>
      <c r="P77" s="57"/>
      <c r="Q77" s="55"/>
      <c r="R77" s="55"/>
      <c r="S77" s="55"/>
      <c r="T77" s="58"/>
      <c r="U77" s="56"/>
      <c r="V77" s="56"/>
      <c r="W77" s="56"/>
      <c r="X77" s="57"/>
      <c r="Y77" s="55"/>
      <c r="Z77" s="55"/>
      <c r="AA77" s="55"/>
      <c r="AB77" s="59"/>
      <c r="AC77" s="59"/>
      <c r="AD77" s="59"/>
      <c r="AE77" s="56"/>
      <c r="AF77" s="57"/>
      <c r="AG77" s="55"/>
      <c r="AH77" s="55"/>
      <c r="AI77" s="55"/>
      <c r="AJ77" s="56"/>
      <c r="AK77" s="59"/>
      <c r="AL77" s="56"/>
      <c r="AM77" s="56"/>
      <c r="AN77" s="57"/>
      <c r="AO77" s="55"/>
      <c r="AP77" s="55"/>
      <c r="AQ77" s="55"/>
      <c r="AR77" s="59"/>
      <c r="AS77" s="56"/>
      <c r="AT77" s="56"/>
      <c r="AU77" s="56"/>
      <c r="AV77" s="57"/>
      <c r="AW77" s="55"/>
      <c r="AX77" s="55"/>
      <c r="AY77" s="55"/>
      <c r="AZ77" s="59"/>
      <c r="BA77" s="56"/>
      <c r="BB77" s="56"/>
      <c r="BC77" s="60"/>
      <c r="BD77" s="8">
        <f t="shared" si="5"/>
        <v>0</v>
      </c>
      <c r="BE77" s="11"/>
      <c r="BF77" s="1"/>
      <c r="BG77" s="1"/>
      <c r="BH77" s="1"/>
      <c r="BI77" s="1"/>
      <c r="BJ77" s="1"/>
      <c r="BK77" s="1"/>
    </row>
    <row r="78" spans="1:63" ht="60" customHeight="1" thickBot="1" x14ac:dyDescent="0.3">
      <c r="A78" s="343" t="s">
        <v>134</v>
      </c>
      <c r="B78" s="414" t="s">
        <v>188</v>
      </c>
      <c r="C78" s="343" t="s">
        <v>135</v>
      </c>
      <c r="D78" s="343" t="s">
        <v>76</v>
      </c>
      <c r="E78" s="343" t="s">
        <v>136</v>
      </c>
      <c r="F78" s="343" t="s">
        <v>22</v>
      </c>
      <c r="G78" s="7" t="s">
        <v>18</v>
      </c>
      <c r="H78" s="45"/>
      <c r="I78" s="46"/>
      <c r="J78" s="47"/>
      <c r="K78" s="47"/>
      <c r="L78" s="65"/>
      <c r="M78" s="48"/>
      <c r="N78" s="49"/>
      <c r="O78" s="49"/>
      <c r="P78" s="50"/>
      <c r="Q78" s="51"/>
      <c r="R78" s="51"/>
      <c r="S78" s="51"/>
      <c r="T78" s="48"/>
      <c r="U78" s="48"/>
      <c r="V78" s="49"/>
      <c r="W78" s="49"/>
      <c r="X78" s="50"/>
      <c r="Y78" s="51"/>
      <c r="Z78" s="51"/>
      <c r="AA78" s="51"/>
      <c r="AB78" s="48"/>
      <c r="AC78" s="48"/>
      <c r="AD78" s="49"/>
      <c r="AE78" s="49"/>
      <c r="AF78" s="50"/>
      <c r="AG78" s="51"/>
      <c r="AH78" s="51"/>
      <c r="AI78" s="51"/>
      <c r="AJ78" s="48"/>
      <c r="AK78" s="49"/>
      <c r="AL78" s="49"/>
      <c r="AM78" s="49"/>
      <c r="AN78" s="50"/>
      <c r="AO78" s="51"/>
      <c r="AP78" s="51"/>
      <c r="AQ78" s="51"/>
      <c r="AR78" s="48"/>
      <c r="AS78" s="49"/>
      <c r="AT78" s="49"/>
      <c r="AU78" s="49"/>
      <c r="AV78" s="50"/>
      <c r="AW78" s="51"/>
      <c r="AX78" s="51"/>
      <c r="AY78" s="51"/>
      <c r="AZ78" s="49"/>
      <c r="BA78" s="49"/>
      <c r="BB78" s="49"/>
      <c r="BC78" s="52"/>
      <c r="BD78" s="44">
        <f t="shared" si="5"/>
        <v>0</v>
      </c>
      <c r="BE78" s="11"/>
      <c r="BF78" s="1"/>
      <c r="BG78" s="1"/>
      <c r="BH78" s="1"/>
      <c r="BI78" s="1"/>
      <c r="BJ78" s="1"/>
      <c r="BK78" s="1"/>
    </row>
    <row r="79" spans="1:63" ht="60" customHeight="1" thickBot="1" x14ac:dyDescent="0.3">
      <c r="A79" s="344"/>
      <c r="B79" s="400"/>
      <c r="C79" s="344"/>
      <c r="D79" s="344"/>
      <c r="E79" s="344"/>
      <c r="F79" s="344"/>
      <c r="G79" s="11" t="s">
        <v>19</v>
      </c>
      <c r="H79" s="53"/>
      <c r="I79" s="54"/>
      <c r="J79" s="54"/>
      <c r="K79" s="55"/>
      <c r="L79" s="65"/>
      <c r="M79" s="56"/>
      <c r="N79" s="56"/>
      <c r="O79" s="56"/>
      <c r="P79" s="57"/>
      <c r="Q79" s="55"/>
      <c r="R79" s="55"/>
      <c r="S79" s="55"/>
      <c r="T79" s="58"/>
      <c r="U79" s="56"/>
      <c r="V79" s="56"/>
      <c r="W79" s="56"/>
      <c r="X79" s="57"/>
      <c r="Y79" s="55"/>
      <c r="Z79" s="55"/>
      <c r="AA79" s="55"/>
      <c r="AB79" s="59"/>
      <c r="AC79" s="59"/>
      <c r="AD79" s="59"/>
      <c r="AE79" s="56"/>
      <c r="AF79" s="57"/>
      <c r="AG79" s="55"/>
      <c r="AH79" s="55"/>
      <c r="AI79" s="55"/>
      <c r="AJ79" s="56"/>
      <c r="AK79" s="59"/>
      <c r="AL79" s="56"/>
      <c r="AM79" s="56"/>
      <c r="AN79" s="57"/>
      <c r="AO79" s="55"/>
      <c r="AP79" s="55"/>
      <c r="AQ79" s="55"/>
      <c r="AR79" s="59"/>
      <c r="AS79" s="56"/>
      <c r="AT79" s="56"/>
      <c r="AU79" s="56"/>
      <c r="AV79" s="57"/>
      <c r="AW79" s="55"/>
      <c r="AX79" s="55"/>
      <c r="AY79" s="55"/>
      <c r="AZ79" s="59"/>
      <c r="BA79" s="56"/>
      <c r="BB79" s="56"/>
      <c r="BC79" s="60"/>
      <c r="BD79" s="8">
        <f t="shared" si="5"/>
        <v>0</v>
      </c>
      <c r="BE79" s="10"/>
      <c r="BF79" s="1"/>
      <c r="BG79" s="1"/>
      <c r="BH79" s="1"/>
      <c r="BI79" s="1"/>
      <c r="BJ79" s="1"/>
      <c r="BK79" s="1"/>
    </row>
    <row r="80" spans="1:63" ht="60" customHeight="1" thickBot="1" x14ac:dyDescent="0.3">
      <c r="A80" s="343" t="s">
        <v>192</v>
      </c>
      <c r="B80" s="345" t="s">
        <v>193</v>
      </c>
      <c r="C80" s="343" t="s">
        <v>194</v>
      </c>
      <c r="D80" s="343" t="s">
        <v>76</v>
      </c>
      <c r="E80" s="343" t="s">
        <v>195</v>
      </c>
      <c r="F80" s="343" t="s">
        <v>196</v>
      </c>
      <c r="G80" s="7" t="s">
        <v>18</v>
      </c>
      <c r="H80" s="45"/>
      <c r="I80" s="46"/>
      <c r="J80" s="47"/>
      <c r="K80" s="47"/>
      <c r="L80" s="65"/>
      <c r="M80" s="48"/>
      <c r="N80" s="49"/>
      <c r="O80" s="49"/>
      <c r="P80" s="50"/>
      <c r="Q80" s="51"/>
      <c r="R80" s="51"/>
      <c r="S80" s="51"/>
      <c r="T80" s="48"/>
      <c r="U80" s="48"/>
      <c r="V80" s="49"/>
      <c r="W80" s="49"/>
      <c r="X80" s="50"/>
      <c r="Y80" s="51"/>
      <c r="Z80" s="51"/>
      <c r="AA80" s="51"/>
      <c r="AB80" s="48"/>
      <c r="AC80" s="48"/>
      <c r="AD80" s="49"/>
      <c r="AE80" s="49"/>
      <c r="AF80" s="50"/>
      <c r="AG80" s="51"/>
      <c r="AH80" s="51"/>
      <c r="AI80" s="51"/>
      <c r="AJ80" s="48"/>
      <c r="AK80" s="49"/>
      <c r="AL80" s="49"/>
      <c r="AM80" s="49"/>
      <c r="AN80" s="50"/>
      <c r="AO80" s="51"/>
      <c r="AP80" s="51"/>
      <c r="AQ80" s="51"/>
      <c r="AR80" s="48"/>
      <c r="AS80" s="49"/>
      <c r="AT80" s="49"/>
      <c r="AU80" s="49"/>
      <c r="AV80" s="50"/>
      <c r="AW80" s="51"/>
      <c r="AX80" s="51"/>
      <c r="AY80" s="51"/>
      <c r="AZ80" s="49"/>
      <c r="BA80" s="49"/>
      <c r="BB80" s="49"/>
      <c r="BC80" s="52"/>
      <c r="BD80" s="44">
        <f t="shared" ref="BD80:BD81" si="6">SUM(H80:BC80)</f>
        <v>0</v>
      </c>
      <c r="BE80" s="11"/>
      <c r="BF80" s="1"/>
      <c r="BG80" s="1"/>
      <c r="BH80" s="1"/>
      <c r="BI80" s="1"/>
      <c r="BJ80" s="1"/>
      <c r="BK80" s="1"/>
    </row>
    <row r="81" spans="1:101" ht="60" customHeight="1" thickBot="1" x14ac:dyDescent="0.3">
      <c r="A81" s="344"/>
      <c r="B81" s="346"/>
      <c r="C81" s="344"/>
      <c r="D81" s="344"/>
      <c r="E81" s="344"/>
      <c r="F81" s="344"/>
      <c r="G81" s="11" t="s">
        <v>19</v>
      </c>
      <c r="H81" s="53"/>
      <c r="I81" s="54"/>
      <c r="J81" s="54"/>
      <c r="K81" s="55"/>
      <c r="L81" s="65"/>
      <c r="M81" s="56"/>
      <c r="N81" s="56"/>
      <c r="O81" s="56"/>
      <c r="P81" s="57"/>
      <c r="Q81" s="55"/>
      <c r="R81" s="55"/>
      <c r="S81" s="55"/>
      <c r="T81" s="58"/>
      <c r="U81" s="56"/>
      <c r="V81" s="56"/>
      <c r="W81" s="56"/>
      <c r="X81" s="57"/>
      <c r="Y81" s="55"/>
      <c r="Z81" s="55"/>
      <c r="AA81" s="55"/>
      <c r="AB81" s="59"/>
      <c r="AC81" s="59"/>
      <c r="AD81" s="59"/>
      <c r="AE81" s="56"/>
      <c r="AF81" s="57"/>
      <c r="AG81" s="55"/>
      <c r="AH81" s="55"/>
      <c r="AI81" s="55"/>
      <c r="AJ81" s="56"/>
      <c r="AK81" s="59"/>
      <c r="AL81" s="56"/>
      <c r="AM81" s="56"/>
      <c r="AN81" s="57"/>
      <c r="AO81" s="55"/>
      <c r="AP81" s="55"/>
      <c r="AQ81" s="55"/>
      <c r="AR81" s="59"/>
      <c r="AS81" s="56"/>
      <c r="AT81" s="56"/>
      <c r="AU81" s="56"/>
      <c r="AV81" s="57"/>
      <c r="AW81" s="55"/>
      <c r="AX81" s="55"/>
      <c r="AY81" s="55"/>
      <c r="AZ81" s="59"/>
      <c r="BA81" s="56"/>
      <c r="BB81" s="56"/>
      <c r="BC81" s="60"/>
      <c r="BD81" s="8">
        <f t="shared" si="6"/>
        <v>0</v>
      </c>
      <c r="BE81" s="10"/>
      <c r="BF81" s="1"/>
      <c r="BG81" s="1"/>
      <c r="BH81" s="1"/>
      <c r="BI81" s="1"/>
      <c r="BJ81" s="1"/>
      <c r="BK81" s="1"/>
    </row>
    <row r="82" spans="1:101" ht="59.25" customHeight="1" thickBot="1" x14ac:dyDescent="0.3">
      <c r="A82" s="343" t="s">
        <v>141</v>
      </c>
      <c r="B82" s="345" t="s">
        <v>137</v>
      </c>
      <c r="C82" s="343" t="s">
        <v>138</v>
      </c>
      <c r="D82" s="343" t="s">
        <v>76</v>
      </c>
      <c r="E82" s="343" t="s">
        <v>139</v>
      </c>
      <c r="F82" s="343" t="s">
        <v>140</v>
      </c>
      <c r="G82" s="7" t="s">
        <v>18</v>
      </c>
      <c r="H82" s="45"/>
      <c r="I82" s="46"/>
      <c r="J82" s="47"/>
      <c r="K82" s="47"/>
      <c r="L82" s="65"/>
      <c r="M82" s="48"/>
      <c r="N82" s="49"/>
      <c r="O82" s="49"/>
      <c r="P82" s="50"/>
      <c r="Q82" s="51"/>
      <c r="R82" s="51"/>
      <c r="S82" s="51"/>
      <c r="T82" s="48"/>
      <c r="U82" s="48"/>
      <c r="V82" s="49"/>
      <c r="W82" s="49"/>
      <c r="X82" s="50"/>
      <c r="Y82" s="51"/>
      <c r="Z82" s="51"/>
      <c r="AA82" s="51"/>
      <c r="AB82" s="48"/>
      <c r="AC82" s="48"/>
      <c r="AD82" s="49"/>
      <c r="AE82" s="49"/>
      <c r="AF82" s="50"/>
      <c r="AG82" s="51"/>
      <c r="AH82" s="51"/>
      <c r="AI82" s="51"/>
      <c r="AJ82" s="48"/>
      <c r="AK82" s="49"/>
      <c r="AL82" s="49"/>
      <c r="AM82" s="49"/>
      <c r="AN82" s="50"/>
      <c r="AO82" s="51"/>
      <c r="AP82" s="51"/>
      <c r="AQ82" s="51"/>
      <c r="AR82" s="48"/>
      <c r="AS82" s="49"/>
      <c r="AT82" s="49"/>
      <c r="AU82" s="49"/>
      <c r="AV82" s="50"/>
      <c r="AW82" s="51"/>
      <c r="AX82" s="51"/>
      <c r="AY82" s="51"/>
      <c r="AZ82" s="49"/>
      <c r="BA82" s="49"/>
      <c r="BB82" s="49"/>
      <c r="BC82" s="52"/>
      <c r="BD82" s="44">
        <f t="shared" si="5"/>
        <v>0</v>
      </c>
      <c r="BE82" s="70">
        <f>SUM(BD74,BD76,BD78,BD82)</f>
        <v>0</v>
      </c>
      <c r="BF82" s="23"/>
      <c r="BG82" s="23"/>
      <c r="BH82" s="23"/>
      <c r="BI82" s="23"/>
      <c r="BJ82" s="23"/>
      <c r="BK82" s="23"/>
      <c r="BL82" s="24"/>
      <c r="BM82" s="24"/>
      <c r="BN82" s="5"/>
      <c r="BO82" s="24"/>
      <c r="BP82" s="24"/>
      <c r="BQ82" s="24"/>
      <c r="BR82" s="24"/>
      <c r="BS82" s="25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5"/>
      <c r="CW82" s="25"/>
    </row>
    <row r="83" spans="1:101" ht="59.25" customHeight="1" thickBot="1" x14ac:dyDescent="0.3">
      <c r="A83" s="344"/>
      <c r="B83" s="346"/>
      <c r="C83" s="344"/>
      <c r="D83" s="344"/>
      <c r="E83" s="344"/>
      <c r="F83" s="404"/>
      <c r="G83" s="7" t="s">
        <v>19</v>
      </c>
      <c r="H83" s="53"/>
      <c r="I83" s="54"/>
      <c r="J83" s="54"/>
      <c r="K83" s="55"/>
      <c r="L83" s="65"/>
      <c r="M83" s="56"/>
      <c r="N83" s="56"/>
      <c r="O83" s="56"/>
      <c r="P83" s="57"/>
      <c r="Q83" s="55"/>
      <c r="R83" s="55"/>
      <c r="S83" s="55"/>
      <c r="T83" s="58"/>
      <c r="U83" s="56"/>
      <c r="V83" s="56"/>
      <c r="W83" s="56"/>
      <c r="X83" s="57"/>
      <c r="Y83" s="55"/>
      <c r="Z83" s="55"/>
      <c r="AA83" s="55"/>
      <c r="AB83" s="59"/>
      <c r="AC83" s="59"/>
      <c r="AD83" s="59"/>
      <c r="AE83" s="56"/>
      <c r="AF83" s="57"/>
      <c r="AG83" s="55"/>
      <c r="AH83" s="55"/>
      <c r="AI83" s="55"/>
      <c r="AJ83" s="56"/>
      <c r="AK83" s="59"/>
      <c r="AL83" s="56"/>
      <c r="AM83" s="56"/>
      <c r="AN83" s="57"/>
      <c r="AO83" s="55"/>
      <c r="AP83" s="55"/>
      <c r="AQ83" s="55"/>
      <c r="AR83" s="59"/>
      <c r="AS83" s="56"/>
      <c r="AT83" s="56"/>
      <c r="AU83" s="56"/>
      <c r="AV83" s="57"/>
      <c r="AW83" s="55"/>
      <c r="AX83" s="55"/>
      <c r="AY83" s="55"/>
      <c r="AZ83" s="59"/>
      <c r="BA83" s="56"/>
      <c r="BB83" s="56"/>
      <c r="BC83" s="60"/>
      <c r="BD83" s="8">
        <f t="shared" si="5"/>
        <v>0</v>
      </c>
      <c r="BE83" s="22">
        <f>SUM(BD75,BD77,BD79,BD83)</f>
        <v>0</v>
      </c>
      <c r="BF83" s="1"/>
      <c r="BG83" s="1"/>
      <c r="BH83" s="1"/>
      <c r="BI83" s="1"/>
      <c r="BJ83" s="1"/>
      <c r="BK83" s="1"/>
    </row>
    <row r="84" spans="1:101" ht="30" customHeight="1" thickBot="1" x14ac:dyDescent="0.3">
      <c r="A84" s="354" t="s">
        <v>48</v>
      </c>
      <c r="B84" s="355"/>
      <c r="C84" s="355"/>
      <c r="D84" s="355"/>
      <c r="E84" s="355"/>
      <c r="F84" s="355"/>
      <c r="G84" s="355"/>
      <c r="H84" s="355"/>
      <c r="I84" s="355"/>
      <c r="J84" s="355"/>
      <c r="K84" s="355"/>
      <c r="L84" s="355"/>
      <c r="M84" s="355"/>
      <c r="N84" s="355"/>
      <c r="O84" s="355"/>
      <c r="P84" s="355"/>
      <c r="Q84" s="355"/>
      <c r="R84" s="355"/>
      <c r="S84" s="355"/>
      <c r="T84" s="355"/>
      <c r="U84" s="355"/>
      <c r="V84" s="355"/>
      <c r="W84" s="355"/>
      <c r="X84" s="355"/>
      <c r="Y84" s="355"/>
      <c r="Z84" s="355"/>
      <c r="AA84" s="355"/>
      <c r="AB84" s="355"/>
      <c r="AC84" s="355"/>
      <c r="AD84" s="355"/>
      <c r="AE84" s="355"/>
      <c r="AF84" s="355"/>
      <c r="AG84" s="355"/>
      <c r="AH84" s="355"/>
      <c r="AI84" s="355"/>
      <c r="AJ84" s="355"/>
      <c r="AK84" s="355"/>
      <c r="AL84" s="355"/>
      <c r="AM84" s="355"/>
      <c r="AN84" s="355"/>
      <c r="AO84" s="355"/>
      <c r="AP84" s="355"/>
      <c r="AQ84" s="355"/>
      <c r="AR84" s="355"/>
      <c r="AS84" s="355"/>
      <c r="AT84" s="355"/>
      <c r="AU84" s="355"/>
      <c r="AV84" s="355"/>
      <c r="AW84" s="355"/>
      <c r="AX84" s="355"/>
      <c r="AY84" s="355"/>
      <c r="AZ84" s="355"/>
      <c r="BA84" s="355"/>
      <c r="BB84" s="355"/>
      <c r="BC84" s="355"/>
      <c r="BD84" s="355"/>
      <c r="BE84" s="395"/>
      <c r="BF84" s="1"/>
      <c r="BG84" s="1"/>
      <c r="BH84" s="1"/>
      <c r="BI84" s="1"/>
      <c r="BJ84" s="1"/>
      <c r="BK84" s="1"/>
    </row>
    <row r="85" spans="1:101" s="5" customFormat="1" ht="60" customHeight="1" thickBot="1" x14ac:dyDescent="0.25">
      <c r="A85" s="349" t="s">
        <v>150</v>
      </c>
      <c r="B85" s="413" t="s">
        <v>167</v>
      </c>
      <c r="C85" s="349" t="s">
        <v>49</v>
      </c>
      <c r="D85" s="349" t="s">
        <v>76</v>
      </c>
      <c r="E85" s="349" t="s">
        <v>125</v>
      </c>
      <c r="F85" s="349" t="s">
        <v>22</v>
      </c>
      <c r="G85" s="11" t="s">
        <v>18</v>
      </c>
      <c r="H85" s="45"/>
      <c r="I85" s="46"/>
      <c r="J85" s="47"/>
      <c r="K85" s="47"/>
      <c r="L85" s="48"/>
      <c r="M85" s="48"/>
      <c r="N85" s="49"/>
      <c r="O85" s="49"/>
      <c r="P85" s="50"/>
      <c r="Q85" s="51"/>
      <c r="R85" s="51"/>
      <c r="S85" s="51"/>
      <c r="T85" s="48"/>
      <c r="U85" s="48">
        <v>1</v>
      </c>
      <c r="V85" s="49"/>
      <c r="W85" s="49"/>
      <c r="X85" s="50"/>
      <c r="Y85" s="51"/>
      <c r="Z85" s="51"/>
      <c r="AA85" s="51"/>
      <c r="AB85" s="48"/>
      <c r="AC85" s="48"/>
      <c r="AD85" s="49"/>
      <c r="AE85" s="49"/>
      <c r="AF85" s="50"/>
      <c r="AG85" s="51"/>
      <c r="AH85" s="51"/>
      <c r="AI85" s="51"/>
      <c r="AJ85" s="48"/>
      <c r="AK85" s="49"/>
      <c r="AL85" s="49"/>
      <c r="AM85" s="49"/>
      <c r="AN85" s="50"/>
      <c r="AO85" s="51"/>
      <c r="AP85" s="51"/>
      <c r="AQ85" s="51"/>
      <c r="AR85" s="48"/>
      <c r="AS85" s="49"/>
      <c r="AT85" s="49"/>
      <c r="AU85" s="49"/>
      <c r="AV85" s="50"/>
      <c r="AW85" s="51"/>
      <c r="AX85" s="51"/>
      <c r="AY85" s="51"/>
      <c r="AZ85" s="49"/>
      <c r="BA85" s="49"/>
      <c r="BB85" s="49"/>
      <c r="BC85" s="52"/>
      <c r="BD85" s="44">
        <f t="shared" ref="BD85:BD102" si="7">SUM(H85:BC85)</f>
        <v>1</v>
      </c>
      <c r="BE85" s="29"/>
      <c r="BF85" s="4"/>
      <c r="BG85" s="4"/>
      <c r="BH85" s="4"/>
      <c r="BI85" s="4"/>
      <c r="BJ85" s="4"/>
      <c r="BK85" s="4"/>
    </row>
    <row r="86" spans="1:101" s="5" customFormat="1" ht="60" customHeight="1" thickBot="1" x14ac:dyDescent="0.25">
      <c r="A86" s="344"/>
      <c r="B86" s="346"/>
      <c r="C86" s="344"/>
      <c r="D86" s="344"/>
      <c r="E86" s="344"/>
      <c r="F86" s="344"/>
      <c r="G86" s="7" t="s">
        <v>19</v>
      </c>
      <c r="H86" s="53"/>
      <c r="I86" s="54"/>
      <c r="J86" s="54"/>
      <c r="K86" s="55"/>
      <c r="L86" s="48"/>
      <c r="M86" s="56"/>
      <c r="N86" s="56"/>
      <c r="O86" s="56"/>
      <c r="P86" s="57"/>
      <c r="Q86" s="55"/>
      <c r="R86" s="55"/>
      <c r="S86" s="55"/>
      <c r="T86" s="58"/>
      <c r="U86" s="56"/>
      <c r="V86" s="56"/>
      <c r="W86" s="56"/>
      <c r="X86" s="57"/>
      <c r="Y86" s="55"/>
      <c r="Z86" s="55"/>
      <c r="AA86" s="55"/>
      <c r="AB86" s="59"/>
      <c r="AC86" s="59"/>
      <c r="AD86" s="59"/>
      <c r="AE86" s="56"/>
      <c r="AF86" s="57"/>
      <c r="AG86" s="55"/>
      <c r="AH86" s="55"/>
      <c r="AI86" s="55"/>
      <c r="AJ86" s="56"/>
      <c r="AK86" s="59"/>
      <c r="AL86" s="56"/>
      <c r="AM86" s="56"/>
      <c r="AN86" s="57"/>
      <c r="AO86" s="55"/>
      <c r="AP86" s="55"/>
      <c r="AQ86" s="55"/>
      <c r="AR86" s="59"/>
      <c r="AS86" s="56"/>
      <c r="AT86" s="56"/>
      <c r="AU86" s="56"/>
      <c r="AV86" s="57"/>
      <c r="AW86" s="55"/>
      <c r="AX86" s="55"/>
      <c r="AY86" s="55"/>
      <c r="AZ86" s="59"/>
      <c r="BA86" s="56"/>
      <c r="BB86" s="56"/>
      <c r="BC86" s="60"/>
      <c r="BD86" s="8">
        <f t="shared" si="7"/>
        <v>0</v>
      </c>
      <c r="BE86" s="29"/>
      <c r="BF86" s="4"/>
      <c r="BG86" s="4"/>
      <c r="BH86" s="4"/>
      <c r="BI86" s="4"/>
      <c r="BJ86" s="4"/>
      <c r="BK86" s="4"/>
    </row>
    <row r="87" spans="1:101" s="5" customFormat="1" ht="60" customHeight="1" thickBot="1" x14ac:dyDescent="0.25">
      <c r="A87" s="343" t="s">
        <v>50</v>
      </c>
      <c r="B87" s="345" t="s">
        <v>167</v>
      </c>
      <c r="C87" s="343" t="s">
        <v>51</v>
      </c>
      <c r="D87" s="343" t="s">
        <v>76</v>
      </c>
      <c r="E87" s="343" t="s">
        <v>200</v>
      </c>
      <c r="F87" s="343" t="s">
        <v>22</v>
      </c>
      <c r="G87" s="11" t="s">
        <v>18</v>
      </c>
      <c r="H87" s="45"/>
      <c r="I87" s="46"/>
      <c r="J87" s="47"/>
      <c r="K87" s="47"/>
      <c r="L87" s="48"/>
      <c r="M87" s="48"/>
      <c r="N87" s="49"/>
      <c r="O87" s="49"/>
      <c r="P87" s="50"/>
      <c r="Q87" s="51"/>
      <c r="R87" s="51"/>
      <c r="S87" s="51"/>
      <c r="T87" s="48"/>
      <c r="U87" s="48">
        <v>1</v>
      </c>
      <c r="V87" s="49"/>
      <c r="W87" s="49"/>
      <c r="X87" s="50"/>
      <c r="Y87" s="51"/>
      <c r="Z87" s="51"/>
      <c r="AA87" s="51"/>
      <c r="AB87" s="48"/>
      <c r="AC87" s="48"/>
      <c r="AD87" s="49"/>
      <c r="AE87" s="49"/>
      <c r="AF87" s="50"/>
      <c r="AG87" s="51"/>
      <c r="AH87" s="51"/>
      <c r="AI87" s="51"/>
      <c r="AJ87" s="48"/>
      <c r="AK87" s="49"/>
      <c r="AL87" s="49"/>
      <c r="AM87" s="49"/>
      <c r="AN87" s="50"/>
      <c r="AO87" s="51"/>
      <c r="AP87" s="51"/>
      <c r="AQ87" s="51"/>
      <c r="AR87" s="48"/>
      <c r="AS87" s="49"/>
      <c r="AT87" s="49"/>
      <c r="AU87" s="49"/>
      <c r="AV87" s="50"/>
      <c r="AW87" s="51"/>
      <c r="AX87" s="51"/>
      <c r="AY87" s="51"/>
      <c r="AZ87" s="49"/>
      <c r="BA87" s="49"/>
      <c r="BB87" s="49"/>
      <c r="BC87" s="52"/>
      <c r="BD87" s="44">
        <f t="shared" si="7"/>
        <v>1</v>
      </c>
      <c r="BE87" s="29"/>
      <c r="BF87" s="4"/>
      <c r="BG87" s="4"/>
      <c r="BH87" s="4"/>
      <c r="BI87" s="4"/>
      <c r="BJ87" s="4"/>
      <c r="BK87" s="4"/>
    </row>
    <row r="88" spans="1:101" s="5" customFormat="1" ht="60" customHeight="1" thickBot="1" x14ac:dyDescent="0.25">
      <c r="A88" s="344"/>
      <c r="B88" s="346"/>
      <c r="C88" s="344"/>
      <c r="D88" s="344"/>
      <c r="E88" s="344"/>
      <c r="F88" s="344"/>
      <c r="G88" s="7" t="s">
        <v>19</v>
      </c>
      <c r="H88" s="53"/>
      <c r="I88" s="54"/>
      <c r="J88" s="54"/>
      <c r="K88" s="55"/>
      <c r="L88" s="48"/>
      <c r="M88" s="56"/>
      <c r="N88" s="56"/>
      <c r="O88" s="56"/>
      <c r="P88" s="57"/>
      <c r="Q88" s="55"/>
      <c r="R88" s="55"/>
      <c r="S88" s="55"/>
      <c r="T88" s="58"/>
      <c r="U88" s="56"/>
      <c r="V88" s="56"/>
      <c r="W88" s="56"/>
      <c r="X88" s="57"/>
      <c r="Y88" s="55"/>
      <c r="Z88" s="55"/>
      <c r="AA88" s="55"/>
      <c r="AB88" s="59"/>
      <c r="AC88" s="59"/>
      <c r="AD88" s="59"/>
      <c r="AE88" s="56"/>
      <c r="AF88" s="57"/>
      <c r="AG88" s="55"/>
      <c r="AH88" s="55"/>
      <c r="AI88" s="55"/>
      <c r="AJ88" s="56"/>
      <c r="AK88" s="59"/>
      <c r="AL88" s="56"/>
      <c r="AM88" s="56"/>
      <c r="AN88" s="57"/>
      <c r="AO88" s="55"/>
      <c r="AP88" s="55"/>
      <c r="AQ88" s="55"/>
      <c r="AR88" s="59"/>
      <c r="AS88" s="56"/>
      <c r="AT88" s="56"/>
      <c r="AU88" s="56"/>
      <c r="AV88" s="57"/>
      <c r="AW88" s="55"/>
      <c r="AX88" s="55"/>
      <c r="AY88" s="55"/>
      <c r="AZ88" s="59"/>
      <c r="BA88" s="56"/>
      <c r="BB88" s="56"/>
      <c r="BC88" s="60"/>
      <c r="BD88" s="8">
        <f t="shared" si="7"/>
        <v>0</v>
      </c>
      <c r="BE88" s="29"/>
      <c r="BF88" s="4"/>
      <c r="BG88" s="4"/>
      <c r="BH88" s="4"/>
      <c r="BI88" s="4"/>
      <c r="BJ88" s="4"/>
      <c r="BK88" s="4"/>
    </row>
    <row r="89" spans="1:101" s="5" customFormat="1" ht="60" customHeight="1" thickBot="1" x14ac:dyDescent="0.25">
      <c r="A89" s="343" t="s">
        <v>155</v>
      </c>
      <c r="B89" s="345" t="s">
        <v>167</v>
      </c>
      <c r="C89" s="343" t="s">
        <v>156</v>
      </c>
      <c r="D89" s="343" t="s">
        <v>76</v>
      </c>
      <c r="E89" s="343" t="s">
        <v>201</v>
      </c>
      <c r="F89" s="343" t="s">
        <v>22</v>
      </c>
      <c r="G89" s="11" t="s">
        <v>18</v>
      </c>
      <c r="H89" s="45"/>
      <c r="I89" s="46"/>
      <c r="J89" s="47"/>
      <c r="K89" s="47"/>
      <c r="L89" s="48"/>
      <c r="M89" s="48"/>
      <c r="N89" s="49"/>
      <c r="O89" s="49"/>
      <c r="P89" s="50"/>
      <c r="Q89" s="51"/>
      <c r="R89" s="51"/>
      <c r="S89" s="51"/>
      <c r="T89" s="48"/>
      <c r="U89" s="48">
        <v>1</v>
      </c>
      <c r="V89" s="49"/>
      <c r="W89" s="49"/>
      <c r="X89" s="50"/>
      <c r="Y89" s="51"/>
      <c r="Z89" s="51"/>
      <c r="AA89" s="51"/>
      <c r="AB89" s="48"/>
      <c r="AC89" s="48"/>
      <c r="AD89" s="49"/>
      <c r="AE89" s="49"/>
      <c r="AF89" s="50"/>
      <c r="AG89" s="51"/>
      <c r="AH89" s="51"/>
      <c r="AI89" s="51"/>
      <c r="AJ89" s="48"/>
      <c r="AK89" s="49"/>
      <c r="AL89" s="49"/>
      <c r="AM89" s="49"/>
      <c r="AN89" s="50"/>
      <c r="AO89" s="51"/>
      <c r="AP89" s="51"/>
      <c r="AQ89" s="51"/>
      <c r="AR89" s="48"/>
      <c r="AS89" s="49"/>
      <c r="AT89" s="49"/>
      <c r="AU89" s="49"/>
      <c r="AV89" s="50"/>
      <c r="AW89" s="51"/>
      <c r="AX89" s="51"/>
      <c r="AY89" s="51"/>
      <c r="AZ89" s="49"/>
      <c r="BA89" s="49"/>
      <c r="BB89" s="49"/>
      <c r="BC89" s="52"/>
      <c r="BD89" s="44">
        <f t="shared" si="7"/>
        <v>1</v>
      </c>
      <c r="BE89" s="29"/>
      <c r="BF89" s="4"/>
      <c r="BG89" s="4"/>
      <c r="BH89" s="4"/>
      <c r="BI89" s="4"/>
      <c r="BJ89" s="4"/>
      <c r="BK89" s="4"/>
    </row>
    <row r="90" spans="1:101" s="5" customFormat="1" ht="60" customHeight="1" thickBot="1" x14ac:dyDescent="0.25">
      <c r="A90" s="344"/>
      <c r="B90" s="346"/>
      <c r="C90" s="344"/>
      <c r="D90" s="344"/>
      <c r="E90" s="344"/>
      <c r="F90" s="344"/>
      <c r="G90" s="7" t="s">
        <v>19</v>
      </c>
      <c r="H90" s="53"/>
      <c r="I90" s="54"/>
      <c r="J90" s="54"/>
      <c r="K90" s="55"/>
      <c r="L90" s="48"/>
      <c r="M90" s="56"/>
      <c r="N90" s="56"/>
      <c r="O90" s="56"/>
      <c r="P90" s="57"/>
      <c r="Q90" s="55"/>
      <c r="R90" s="55"/>
      <c r="S90" s="55"/>
      <c r="T90" s="58"/>
      <c r="U90" s="56"/>
      <c r="V90" s="56"/>
      <c r="W90" s="56"/>
      <c r="X90" s="57"/>
      <c r="Y90" s="55"/>
      <c r="Z90" s="55"/>
      <c r="AA90" s="55"/>
      <c r="AB90" s="59"/>
      <c r="AC90" s="59"/>
      <c r="AD90" s="59"/>
      <c r="AE90" s="56"/>
      <c r="AF90" s="57"/>
      <c r="AG90" s="55"/>
      <c r="AH90" s="55"/>
      <c r="AI90" s="55"/>
      <c r="AJ90" s="56"/>
      <c r="AK90" s="59"/>
      <c r="AL90" s="56"/>
      <c r="AM90" s="56"/>
      <c r="AN90" s="57"/>
      <c r="AO90" s="55"/>
      <c r="AP90" s="55"/>
      <c r="AQ90" s="55"/>
      <c r="AR90" s="59"/>
      <c r="AS90" s="56"/>
      <c r="AT90" s="56"/>
      <c r="AU90" s="56"/>
      <c r="AV90" s="57"/>
      <c r="AW90" s="55"/>
      <c r="AX90" s="55"/>
      <c r="AY90" s="55"/>
      <c r="AZ90" s="59"/>
      <c r="BA90" s="56"/>
      <c r="BB90" s="56"/>
      <c r="BC90" s="60"/>
      <c r="BD90" s="8">
        <f t="shared" si="7"/>
        <v>0</v>
      </c>
      <c r="BE90" s="29"/>
      <c r="BF90" s="4"/>
      <c r="BG90" s="4"/>
      <c r="BH90" s="4"/>
      <c r="BI90" s="4"/>
      <c r="BJ90" s="4"/>
      <c r="BK90" s="4"/>
    </row>
    <row r="91" spans="1:101" s="5" customFormat="1" ht="60" customHeight="1" thickBot="1" x14ac:dyDescent="0.25">
      <c r="A91" s="343" t="s">
        <v>123</v>
      </c>
      <c r="B91" s="345" t="s">
        <v>199</v>
      </c>
      <c r="C91" s="343" t="s">
        <v>124</v>
      </c>
      <c r="D91" s="343" t="s">
        <v>76</v>
      </c>
      <c r="E91" s="343" t="s">
        <v>125</v>
      </c>
      <c r="F91" s="343" t="s">
        <v>22</v>
      </c>
      <c r="G91" s="11" t="s">
        <v>18</v>
      </c>
      <c r="H91" s="45"/>
      <c r="I91" s="46"/>
      <c r="J91" s="47"/>
      <c r="K91" s="47"/>
      <c r="L91" s="48"/>
      <c r="M91" s="48"/>
      <c r="N91" s="49"/>
      <c r="O91" s="49"/>
      <c r="P91" s="50"/>
      <c r="Q91" s="51"/>
      <c r="R91" s="51"/>
      <c r="S91" s="51"/>
      <c r="T91" s="48"/>
      <c r="U91" s="48"/>
      <c r="V91" s="49"/>
      <c r="W91" s="49"/>
      <c r="X91" s="50">
        <v>1</v>
      </c>
      <c r="Y91" s="51"/>
      <c r="Z91" s="51"/>
      <c r="AA91" s="51"/>
      <c r="AB91" s="48"/>
      <c r="AC91" s="48"/>
      <c r="AD91" s="49"/>
      <c r="AE91" s="49"/>
      <c r="AF91" s="50"/>
      <c r="AG91" s="51"/>
      <c r="AH91" s="51"/>
      <c r="AI91" s="51"/>
      <c r="AJ91" s="48"/>
      <c r="AK91" s="49"/>
      <c r="AL91" s="49"/>
      <c r="AM91" s="49"/>
      <c r="AN91" s="50"/>
      <c r="AO91" s="51"/>
      <c r="AP91" s="51"/>
      <c r="AQ91" s="51"/>
      <c r="AR91" s="48"/>
      <c r="AS91" s="49"/>
      <c r="AT91" s="49"/>
      <c r="AU91" s="49"/>
      <c r="AV91" s="50"/>
      <c r="AW91" s="51"/>
      <c r="AX91" s="51"/>
      <c r="AY91" s="51"/>
      <c r="AZ91" s="49"/>
      <c r="BA91" s="49"/>
      <c r="BB91" s="49"/>
      <c r="BC91" s="52"/>
      <c r="BD91" s="44">
        <f t="shared" si="7"/>
        <v>1</v>
      </c>
      <c r="BE91" s="29"/>
      <c r="BF91" s="4"/>
      <c r="BG91" s="4"/>
      <c r="BH91" s="4"/>
      <c r="BI91" s="4"/>
      <c r="BJ91" s="4"/>
      <c r="BK91" s="4"/>
    </row>
    <row r="92" spans="1:101" s="5" customFormat="1" ht="60" customHeight="1" thickBot="1" x14ac:dyDescent="0.25">
      <c r="A92" s="344"/>
      <c r="B92" s="346"/>
      <c r="C92" s="344"/>
      <c r="D92" s="344"/>
      <c r="E92" s="344"/>
      <c r="F92" s="344"/>
      <c r="G92" s="7" t="s">
        <v>19</v>
      </c>
      <c r="H92" s="53"/>
      <c r="I92" s="54"/>
      <c r="J92" s="54"/>
      <c r="K92" s="55"/>
      <c r="L92" s="48"/>
      <c r="M92" s="56"/>
      <c r="N92" s="56"/>
      <c r="O92" s="56"/>
      <c r="P92" s="57"/>
      <c r="Q92" s="55"/>
      <c r="R92" s="55"/>
      <c r="S92" s="55"/>
      <c r="T92" s="58"/>
      <c r="U92" s="56"/>
      <c r="V92" s="56"/>
      <c r="W92" s="56"/>
      <c r="X92" s="57"/>
      <c r="Y92" s="55"/>
      <c r="Z92" s="55"/>
      <c r="AA92" s="55"/>
      <c r="AB92" s="59"/>
      <c r="AC92" s="59"/>
      <c r="AD92" s="59"/>
      <c r="AE92" s="56"/>
      <c r="AF92" s="57"/>
      <c r="AG92" s="55"/>
      <c r="AH92" s="55"/>
      <c r="AI92" s="55"/>
      <c r="AJ92" s="56"/>
      <c r="AK92" s="59"/>
      <c r="AL92" s="56"/>
      <c r="AM92" s="56"/>
      <c r="AN92" s="57"/>
      <c r="AO92" s="55"/>
      <c r="AP92" s="55"/>
      <c r="AQ92" s="55"/>
      <c r="AR92" s="59"/>
      <c r="AS92" s="56"/>
      <c r="AT92" s="56"/>
      <c r="AU92" s="56"/>
      <c r="AV92" s="57"/>
      <c r="AW92" s="55"/>
      <c r="AX92" s="55"/>
      <c r="AY92" s="55"/>
      <c r="AZ92" s="59"/>
      <c r="BA92" s="56"/>
      <c r="BB92" s="56"/>
      <c r="BC92" s="60"/>
      <c r="BD92" s="8">
        <f t="shared" si="7"/>
        <v>0</v>
      </c>
      <c r="BE92" s="29"/>
      <c r="BF92" s="4"/>
      <c r="BG92" s="4"/>
      <c r="BH92" s="4"/>
      <c r="BI92" s="4"/>
      <c r="BJ92" s="4"/>
      <c r="BK92" s="4"/>
    </row>
    <row r="93" spans="1:101" s="5" customFormat="1" ht="60" customHeight="1" thickBot="1" x14ac:dyDescent="0.25">
      <c r="A93" s="415" t="s">
        <v>157</v>
      </c>
      <c r="B93" s="345" t="s">
        <v>167</v>
      </c>
      <c r="C93" s="343" t="s">
        <v>158</v>
      </c>
      <c r="D93" s="343" t="s">
        <v>76</v>
      </c>
      <c r="E93" s="343" t="s">
        <v>159</v>
      </c>
      <c r="F93" s="343" t="s">
        <v>22</v>
      </c>
      <c r="G93" s="11" t="s">
        <v>18</v>
      </c>
      <c r="H93" s="45"/>
      <c r="I93" s="46"/>
      <c r="J93" s="47"/>
      <c r="K93" s="47"/>
      <c r="L93" s="48"/>
      <c r="M93" s="48"/>
      <c r="N93" s="49"/>
      <c r="O93" s="49"/>
      <c r="P93" s="50"/>
      <c r="Q93" s="51"/>
      <c r="R93" s="51"/>
      <c r="S93" s="51"/>
      <c r="T93" s="48"/>
      <c r="U93" s="48"/>
      <c r="V93" s="49"/>
      <c r="W93" s="49"/>
      <c r="X93" s="50"/>
      <c r="Y93" s="51"/>
      <c r="Z93" s="51"/>
      <c r="AA93" s="51">
        <v>1</v>
      </c>
      <c r="AB93" s="48"/>
      <c r="AC93" s="48"/>
      <c r="AD93" s="49"/>
      <c r="AE93" s="49"/>
      <c r="AF93" s="50"/>
      <c r="AG93" s="51"/>
      <c r="AH93" s="51"/>
      <c r="AI93" s="51"/>
      <c r="AJ93" s="48"/>
      <c r="AK93" s="49"/>
      <c r="AL93" s="49"/>
      <c r="AM93" s="49"/>
      <c r="AN93" s="50"/>
      <c r="AO93" s="51"/>
      <c r="AP93" s="51"/>
      <c r="AQ93" s="51"/>
      <c r="AR93" s="48"/>
      <c r="AS93" s="49"/>
      <c r="AT93" s="49"/>
      <c r="AU93" s="49"/>
      <c r="AV93" s="50"/>
      <c r="AW93" s="51"/>
      <c r="AX93" s="51"/>
      <c r="AY93" s="51"/>
      <c r="AZ93" s="49"/>
      <c r="BA93" s="49"/>
      <c r="BB93" s="49"/>
      <c r="BC93" s="52"/>
      <c r="BD93" s="44">
        <f t="shared" si="7"/>
        <v>1</v>
      </c>
      <c r="BE93" s="29"/>
      <c r="BF93" s="4"/>
      <c r="BG93" s="4"/>
      <c r="BH93" s="4"/>
      <c r="BI93" s="4"/>
      <c r="BJ93" s="4"/>
      <c r="BK93" s="4"/>
    </row>
    <row r="94" spans="1:101" s="5" customFormat="1" ht="60" customHeight="1" thickBot="1" x14ac:dyDescent="0.25">
      <c r="A94" s="416"/>
      <c r="B94" s="346"/>
      <c r="C94" s="344"/>
      <c r="D94" s="344"/>
      <c r="E94" s="344"/>
      <c r="F94" s="344"/>
      <c r="G94" s="7" t="s">
        <v>19</v>
      </c>
      <c r="H94" s="53"/>
      <c r="I94" s="54"/>
      <c r="J94" s="54"/>
      <c r="K94" s="55"/>
      <c r="L94" s="48"/>
      <c r="M94" s="56"/>
      <c r="N94" s="56"/>
      <c r="O94" s="56"/>
      <c r="P94" s="57"/>
      <c r="Q94" s="55"/>
      <c r="R94" s="55"/>
      <c r="S94" s="55"/>
      <c r="T94" s="58"/>
      <c r="U94" s="56"/>
      <c r="V94" s="56"/>
      <c r="W94" s="56"/>
      <c r="X94" s="57"/>
      <c r="Y94" s="55"/>
      <c r="Z94" s="55"/>
      <c r="AA94" s="55"/>
      <c r="AB94" s="59"/>
      <c r="AC94" s="59"/>
      <c r="AD94" s="59"/>
      <c r="AE94" s="56"/>
      <c r="AF94" s="57"/>
      <c r="AG94" s="55"/>
      <c r="AH94" s="55"/>
      <c r="AI94" s="55"/>
      <c r="AJ94" s="56"/>
      <c r="AK94" s="59"/>
      <c r="AL94" s="56"/>
      <c r="AM94" s="56"/>
      <c r="AN94" s="57"/>
      <c r="AO94" s="55"/>
      <c r="AP94" s="55"/>
      <c r="AQ94" s="55"/>
      <c r="AR94" s="59"/>
      <c r="AS94" s="56"/>
      <c r="AT94" s="56"/>
      <c r="AU94" s="56"/>
      <c r="AV94" s="57"/>
      <c r="AW94" s="55"/>
      <c r="AX94" s="55"/>
      <c r="AY94" s="55"/>
      <c r="AZ94" s="59"/>
      <c r="BA94" s="56"/>
      <c r="BB94" s="56"/>
      <c r="BC94" s="60"/>
      <c r="BD94" s="8">
        <f t="shared" si="7"/>
        <v>0</v>
      </c>
      <c r="BE94" s="29"/>
      <c r="BF94" s="4"/>
      <c r="BG94" s="4"/>
      <c r="BH94" s="4"/>
      <c r="BI94" s="4"/>
      <c r="BJ94" s="4"/>
      <c r="BK94" s="4"/>
    </row>
    <row r="95" spans="1:101" s="5" customFormat="1" ht="60" customHeight="1" thickBot="1" x14ac:dyDescent="0.25">
      <c r="A95" s="343" t="s">
        <v>202</v>
      </c>
      <c r="B95" s="345" t="s">
        <v>167</v>
      </c>
      <c r="C95" s="343" t="s">
        <v>52</v>
      </c>
      <c r="D95" s="343" t="s">
        <v>76</v>
      </c>
      <c r="E95" s="343" t="s">
        <v>125</v>
      </c>
      <c r="F95" s="343" t="s">
        <v>22</v>
      </c>
      <c r="G95" s="11" t="s">
        <v>18</v>
      </c>
      <c r="H95" s="45"/>
      <c r="I95" s="46"/>
      <c r="J95" s="47"/>
      <c r="K95" s="47"/>
      <c r="L95" s="48"/>
      <c r="M95" s="48"/>
      <c r="N95" s="49"/>
      <c r="O95" s="49"/>
      <c r="P95" s="50"/>
      <c r="Q95" s="51"/>
      <c r="R95" s="51"/>
      <c r="S95" s="51"/>
      <c r="T95" s="48"/>
      <c r="U95" s="48"/>
      <c r="V95" s="49"/>
      <c r="W95" s="49"/>
      <c r="X95" s="50"/>
      <c r="Y95" s="51"/>
      <c r="Z95" s="51"/>
      <c r="AA95" s="51"/>
      <c r="AB95" s="48"/>
      <c r="AC95" s="48"/>
      <c r="AD95" s="49"/>
      <c r="AE95" s="49"/>
      <c r="AF95" s="50"/>
      <c r="AG95" s="51">
        <v>1</v>
      </c>
      <c r="AH95" s="51"/>
      <c r="AI95" s="51"/>
      <c r="AJ95" s="48"/>
      <c r="AK95" s="49"/>
      <c r="AL95" s="49"/>
      <c r="AM95" s="49"/>
      <c r="AN95" s="50"/>
      <c r="AO95" s="51"/>
      <c r="AP95" s="51"/>
      <c r="AQ95" s="51"/>
      <c r="AR95" s="48"/>
      <c r="AS95" s="49"/>
      <c r="AT95" s="49"/>
      <c r="AU95" s="49"/>
      <c r="AV95" s="50"/>
      <c r="AW95" s="51"/>
      <c r="AX95" s="51"/>
      <c r="AY95" s="51"/>
      <c r="AZ95" s="49"/>
      <c r="BA95" s="49"/>
      <c r="BB95" s="49"/>
      <c r="BC95" s="52"/>
      <c r="BD95" s="44">
        <f t="shared" si="7"/>
        <v>1</v>
      </c>
      <c r="BE95" s="29"/>
      <c r="BF95" s="4"/>
      <c r="BG95" s="4"/>
      <c r="BH95" s="4"/>
      <c r="BI95" s="4"/>
      <c r="BJ95" s="4"/>
      <c r="BK95" s="4"/>
    </row>
    <row r="96" spans="1:101" s="5" customFormat="1" ht="60" customHeight="1" thickBot="1" x14ac:dyDescent="0.25">
      <c r="A96" s="344"/>
      <c r="B96" s="346"/>
      <c r="C96" s="344"/>
      <c r="D96" s="344"/>
      <c r="E96" s="344"/>
      <c r="F96" s="344"/>
      <c r="G96" s="7" t="s">
        <v>19</v>
      </c>
      <c r="H96" s="53"/>
      <c r="I96" s="54"/>
      <c r="J96" s="54"/>
      <c r="K96" s="55"/>
      <c r="L96" s="48"/>
      <c r="M96" s="56"/>
      <c r="N96" s="56"/>
      <c r="O96" s="56"/>
      <c r="P96" s="57"/>
      <c r="Q96" s="55"/>
      <c r="R96" s="55"/>
      <c r="S96" s="55"/>
      <c r="T96" s="58"/>
      <c r="U96" s="56"/>
      <c r="V96" s="56"/>
      <c r="W96" s="56"/>
      <c r="X96" s="57"/>
      <c r="Y96" s="55"/>
      <c r="Z96" s="55"/>
      <c r="AA96" s="55"/>
      <c r="AB96" s="59"/>
      <c r="AC96" s="59"/>
      <c r="AD96" s="59"/>
      <c r="AE96" s="56"/>
      <c r="AF96" s="57"/>
      <c r="AG96" s="55"/>
      <c r="AH96" s="55"/>
      <c r="AI96" s="55"/>
      <c r="AJ96" s="56"/>
      <c r="AK96" s="59"/>
      <c r="AL96" s="56"/>
      <c r="AM96" s="56"/>
      <c r="AN96" s="57"/>
      <c r="AO96" s="55"/>
      <c r="AP96" s="55"/>
      <c r="AQ96" s="55"/>
      <c r="AR96" s="59"/>
      <c r="AS96" s="56"/>
      <c r="AT96" s="56"/>
      <c r="AU96" s="56"/>
      <c r="AV96" s="57"/>
      <c r="AW96" s="55"/>
      <c r="AX96" s="55"/>
      <c r="AY96" s="55"/>
      <c r="AZ96" s="59"/>
      <c r="BA96" s="56"/>
      <c r="BB96" s="56"/>
      <c r="BC96" s="60"/>
      <c r="BD96" s="8">
        <f t="shared" si="7"/>
        <v>0</v>
      </c>
      <c r="BE96" s="29"/>
      <c r="BF96" s="4"/>
      <c r="BG96" s="4"/>
      <c r="BH96" s="4"/>
      <c r="BI96" s="4"/>
      <c r="BJ96" s="4"/>
      <c r="BK96" s="4"/>
    </row>
    <row r="97" spans="1:63" s="5" customFormat="1" ht="60" customHeight="1" thickBot="1" x14ac:dyDescent="0.25">
      <c r="A97" s="415" t="s">
        <v>160</v>
      </c>
      <c r="B97" s="345" t="s">
        <v>167</v>
      </c>
      <c r="C97" s="343" t="s">
        <v>164</v>
      </c>
      <c r="D97" s="343" t="s">
        <v>76</v>
      </c>
      <c r="E97" s="343" t="s">
        <v>161</v>
      </c>
      <c r="F97" s="343" t="s">
        <v>22</v>
      </c>
      <c r="G97" s="11" t="s">
        <v>18</v>
      </c>
      <c r="H97" s="45"/>
      <c r="I97" s="46"/>
      <c r="J97" s="47"/>
      <c r="K97" s="47"/>
      <c r="L97" s="48"/>
      <c r="M97" s="48"/>
      <c r="N97" s="49"/>
      <c r="O97" s="49"/>
      <c r="P97" s="50"/>
      <c r="Q97" s="51"/>
      <c r="R97" s="51"/>
      <c r="S97" s="51"/>
      <c r="T97" s="48"/>
      <c r="U97" s="48"/>
      <c r="V97" s="49"/>
      <c r="W97" s="49"/>
      <c r="X97" s="50"/>
      <c r="Y97" s="51"/>
      <c r="Z97" s="51"/>
      <c r="AA97" s="51"/>
      <c r="AB97" s="48"/>
      <c r="AC97" s="48"/>
      <c r="AD97" s="49"/>
      <c r="AE97" s="49"/>
      <c r="AF97" s="50"/>
      <c r="AG97" s="51"/>
      <c r="AH97" s="51"/>
      <c r="AI97" s="51"/>
      <c r="AJ97" s="48"/>
      <c r="AK97" s="49">
        <v>1</v>
      </c>
      <c r="AL97" s="49"/>
      <c r="AM97" s="49"/>
      <c r="AN97" s="50"/>
      <c r="AO97" s="51"/>
      <c r="AP97" s="51"/>
      <c r="AQ97" s="51"/>
      <c r="AR97" s="48"/>
      <c r="AS97" s="49"/>
      <c r="AT97" s="49"/>
      <c r="AU97" s="49"/>
      <c r="AV97" s="50"/>
      <c r="AW97" s="51"/>
      <c r="AX97" s="51"/>
      <c r="AY97" s="51"/>
      <c r="AZ97" s="49"/>
      <c r="BA97" s="49"/>
      <c r="BB97" s="49"/>
      <c r="BC97" s="52"/>
      <c r="BD97" s="44">
        <f t="shared" si="7"/>
        <v>1</v>
      </c>
      <c r="BE97" s="29"/>
      <c r="BF97" s="4"/>
      <c r="BG97" s="4"/>
      <c r="BH97" s="4"/>
      <c r="BI97" s="4"/>
      <c r="BJ97" s="4"/>
      <c r="BK97" s="4"/>
    </row>
    <row r="98" spans="1:63" s="5" customFormat="1" ht="60" customHeight="1" thickBot="1" x14ac:dyDescent="0.25">
      <c r="A98" s="416"/>
      <c r="B98" s="346"/>
      <c r="C98" s="344"/>
      <c r="D98" s="344"/>
      <c r="E98" s="344"/>
      <c r="F98" s="344"/>
      <c r="G98" s="7" t="s">
        <v>19</v>
      </c>
      <c r="H98" s="53"/>
      <c r="I98" s="54"/>
      <c r="J98" s="54"/>
      <c r="K98" s="55"/>
      <c r="L98" s="48"/>
      <c r="M98" s="56"/>
      <c r="N98" s="56"/>
      <c r="O98" s="56"/>
      <c r="P98" s="57"/>
      <c r="Q98" s="55"/>
      <c r="R98" s="55"/>
      <c r="S98" s="55"/>
      <c r="T98" s="58"/>
      <c r="U98" s="56"/>
      <c r="V98" s="56"/>
      <c r="W98" s="56"/>
      <c r="X98" s="57"/>
      <c r="Y98" s="55"/>
      <c r="Z98" s="55"/>
      <c r="AA98" s="55"/>
      <c r="AB98" s="59"/>
      <c r="AC98" s="59"/>
      <c r="AD98" s="59"/>
      <c r="AE98" s="56"/>
      <c r="AF98" s="57"/>
      <c r="AG98" s="55"/>
      <c r="AH98" s="55"/>
      <c r="AI98" s="55"/>
      <c r="AJ98" s="56"/>
      <c r="AK98" s="59"/>
      <c r="AL98" s="56"/>
      <c r="AM98" s="56"/>
      <c r="AN98" s="57"/>
      <c r="AO98" s="55"/>
      <c r="AP98" s="55"/>
      <c r="AQ98" s="55"/>
      <c r="AR98" s="59"/>
      <c r="AS98" s="56"/>
      <c r="AT98" s="56"/>
      <c r="AU98" s="56"/>
      <c r="AV98" s="57"/>
      <c r="AW98" s="55"/>
      <c r="AX98" s="55"/>
      <c r="AY98" s="55"/>
      <c r="AZ98" s="59"/>
      <c r="BA98" s="56"/>
      <c r="BB98" s="56"/>
      <c r="BC98" s="60"/>
      <c r="BD98" s="8">
        <f t="shared" si="7"/>
        <v>0</v>
      </c>
      <c r="BE98" s="29"/>
      <c r="BF98" s="4"/>
      <c r="BG98" s="4"/>
      <c r="BH98" s="4"/>
      <c r="BI98" s="4"/>
      <c r="BJ98" s="4"/>
      <c r="BK98" s="4"/>
    </row>
    <row r="99" spans="1:63" s="5" customFormat="1" ht="60" customHeight="1" thickBot="1" x14ac:dyDescent="0.25">
      <c r="A99" s="415" t="s">
        <v>162</v>
      </c>
      <c r="B99" s="345" t="s">
        <v>167</v>
      </c>
      <c r="C99" s="343" t="s">
        <v>165</v>
      </c>
      <c r="D99" s="343" t="s">
        <v>76</v>
      </c>
      <c r="E99" s="343" t="s">
        <v>200</v>
      </c>
      <c r="F99" s="343" t="s">
        <v>22</v>
      </c>
      <c r="G99" s="11" t="s">
        <v>18</v>
      </c>
      <c r="H99" s="45"/>
      <c r="I99" s="46"/>
      <c r="J99" s="47"/>
      <c r="K99" s="47"/>
      <c r="L99" s="48"/>
      <c r="M99" s="48"/>
      <c r="N99" s="49"/>
      <c r="O99" s="49"/>
      <c r="P99" s="50"/>
      <c r="Q99" s="51"/>
      <c r="R99" s="51"/>
      <c r="S99" s="51"/>
      <c r="T99" s="48"/>
      <c r="U99" s="48"/>
      <c r="V99" s="49"/>
      <c r="W99" s="49"/>
      <c r="X99" s="50"/>
      <c r="Y99" s="51"/>
      <c r="Z99" s="51"/>
      <c r="AA99" s="51"/>
      <c r="AB99" s="48"/>
      <c r="AC99" s="48"/>
      <c r="AD99" s="49"/>
      <c r="AE99" s="49"/>
      <c r="AF99" s="50"/>
      <c r="AG99" s="51"/>
      <c r="AH99" s="51"/>
      <c r="AI99" s="51"/>
      <c r="AJ99" s="48"/>
      <c r="AK99" s="49"/>
      <c r="AL99" s="49"/>
      <c r="AM99" s="49"/>
      <c r="AN99" s="50"/>
      <c r="AO99" s="51">
        <v>1</v>
      </c>
      <c r="AP99" s="51"/>
      <c r="AQ99" s="51"/>
      <c r="AR99" s="48"/>
      <c r="AS99" s="49"/>
      <c r="AT99" s="49"/>
      <c r="AU99" s="49"/>
      <c r="AV99" s="50"/>
      <c r="AW99" s="51"/>
      <c r="AX99" s="51"/>
      <c r="AY99" s="51"/>
      <c r="AZ99" s="49"/>
      <c r="BA99" s="49"/>
      <c r="BB99" s="49"/>
      <c r="BC99" s="52"/>
      <c r="BD99" s="44">
        <f t="shared" si="7"/>
        <v>1</v>
      </c>
      <c r="BE99" s="29"/>
      <c r="BF99" s="4"/>
      <c r="BG99" s="4"/>
      <c r="BH99" s="4"/>
      <c r="BI99" s="4"/>
      <c r="BJ99" s="4"/>
      <c r="BK99" s="4"/>
    </row>
    <row r="100" spans="1:63" s="5" customFormat="1" ht="60" customHeight="1" thickBot="1" x14ac:dyDescent="0.25">
      <c r="A100" s="416"/>
      <c r="B100" s="346"/>
      <c r="C100" s="344"/>
      <c r="D100" s="344"/>
      <c r="E100" s="344"/>
      <c r="F100" s="344"/>
      <c r="G100" s="7" t="s">
        <v>19</v>
      </c>
      <c r="H100" s="53"/>
      <c r="I100" s="54"/>
      <c r="J100" s="54"/>
      <c r="K100" s="55"/>
      <c r="L100" s="48"/>
      <c r="M100" s="56"/>
      <c r="N100" s="56"/>
      <c r="O100" s="56"/>
      <c r="P100" s="57"/>
      <c r="Q100" s="55"/>
      <c r="R100" s="55"/>
      <c r="S100" s="55"/>
      <c r="T100" s="58"/>
      <c r="U100" s="56"/>
      <c r="V100" s="56"/>
      <c r="W100" s="56"/>
      <c r="X100" s="57"/>
      <c r="Y100" s="55"/>
      <c r="Z100" s="55"/>
      <c r="AA100" s="55"/>
      <c r="AB100" s="59"/>
      <c r="AC100" s="59"/>
      <c r="AD100" s="59"/>
      <c r="AE100" s="56"/>
      <c r="AF100" s="57"/>
      <c r="AG100" s="55"/>
      <c r="AH100" s="55"/>
      <c r="AI100" s="55"/>
      <c r="AJ100" s="56"/>
      <c r="AK100" s="59"/>
      <c r="AL100" s="56"/>
      <c r="AM100" s="56"/>
      <c r="AN100" s="57"/>
      <c r="AO100" s="55"/>
      <c r="AP100" s="55"/>
      <c r="AQ100" s="55"/>
      <c r="AR100" s="59"/>
      <c r="AS100" s="56"/>
      <c r="AT100" s="56"/>
      <c r="AU100" s="56"/>
      <c r="AV100" s="57"/>
      <c r="AW100" s="55"/>
      <c r="AX100" s="55"/>
      <c r="AY100" s="55"/>
      <c r="AZ100" s="59"/>
      <c r="BA100" s="56"/>
      <c r="BB100" s="56"/>
      <c r="BC100" s="60"/>
      <c r="BD100" s="8">
        <f t="shared" si="7"/>
        <v>0</v>
      </c>
      <c r="BE100" s="29"/>
      <c r="BF100" s="4"/>
      <c r="BG100" s="4"/>
      <c r="BH100" s="4"/>
      <c r="BI100" s="4"/>
      <c r="BJ100" s="4"/>
      <c r="BK100" s="4"/>
    </row>
    <row r="101" spans="1:63" s="5" customFormat="1" ht="60" customHeight="1" thickBot="1" x14ac:dyDescent="0.25">
      <c r="A101" s="415" t="s">
        <v>163</v>
      </c>
      <c r="B101" s="345" t="s">
        <v>167</v>
      </c>
      <c r="C101" s="343" t="s">
        <v>166</v>
      </c>
      <c r="D101" s="343" t="s">
        <v>76</v>
      </c>
      <c r="E101" s="343" t="s">
        <v>125</v>
      </c>
      <c r="F101" s="343" t="s">
        <v>22</v>
      </c>
      <c r="G101" s="11" t="s">
        <v>18</v>
      </c>
      <c r="H101" s="45"/>
      <c r="I101" s="46"/>
      <c r="J101" s="47"/>
      <c r="K101" s="47"/>
      <c r="L101" s="48"/>
      <c r="M101" s="48"/>
      <c r="N101" s="49"/>
      <c r="O101" s="49"/>
      <c r="P101" s="50"/>
      <c r="Q101" s="51"/>
      <c r="R101" s="51"/>
      <c r="S101" s="51"/>
      <c r="T101" s="48"/>
      <c r="U101" s="48"/>
      <c r="V101" s="49"/>
      <c r="W101" s="49"/>
      <c r="X101" s="50"/>
      <c r="Y101" s="51"/>
      <c r="Z101" s="51"/>
      <c r="AA101" s="51"/>
      <c r="AB101" s="48"/>
      <c r="AC101" s="48"/>
      <c r="AD101" s="49"/>
      <c r="AE101" s="49"/>
      <c r="AF101" s="50"/>
      <c r="AG101" s="51"/>
      <c r="AH101" s="51"/>
      <c r="AI101" s="51"/>
      <c r="AJ101" s="48"/>
      <c r="AK101" s="49"/>
      <c r="AL101" s="49"/>
      <c r="AM101" s="49"/>
      <c r="AN101" s="50"/>
      <c r="AO101" s="51"/>
      <c r="AP101" s="51"/>
      <c r="AQ101" s="51"/>
      <c r="AR101" s="48"/>
      <c r="AS101" s="49">
        <v>1</v>
      </c>
      <c r="AT101" s="49"/>
      <c r="AU101" s="49"/>
      <c r="AV101" s="50"/>
      <c r="AW101" s="51"/>
      <c r="AX101" s="51"/>
      <c r="AY101" s="51"/>
      <c r="AZ101" s="49"/>
      <c r="BA101" s="49"/>
      <c r="BB101" s="49"/>
      <c r="BC101" s="52"/>
      <c r="BD101" s="44">
        <f t="shared" si="7"/>
        <v>1</v>
      </c>
      <c r="BE101" s="61">
        <f>SUM(BD85,BD87,BD89,BD91,BD93,BD95,BD97,BD99,BD101)</f>
        <v>9</v>
      </c>
      <c r="BF101" s="4"/>
      <c r="BG101" s="4"/>
      <c r="BH101" s="4"/>
      <c r="BI101" s="4"/>
      <c r="BJ101" s="4"/>
      <c r="BK101" s="4"/>
    </row>
    <row r="102" spans="1:63" s="5" customFormat="1" ht="60" customHeight="1" thickBot="1" x14ac:dyDescent="0.25">
      <c r="A102" s="416"/>
      <c r="B102" s="346"/>
      <c r="C102" s="344"/>
      <c r="D102" s="344"/>
      <c r="E102" s="344"/>
      <c r="F102" s="344"/>
      <c r="G102" s="7" t="s">
        <v>19</v>
      </c>
      <c r="H102" s="53"/>
      <c r="I102" s="54"/>
      <c r="J102" s="54"/>
      <c r="K102" s="55"/>
      <c r="L102" s="48"/>
      <c r="M102" s="56"/>
      <c r="N102" s="56"/>
      <c r="O102" s="56"/>
      <c r="P102" s="57"/>
      <c r="Q102" s="55"/>
      <c r="R102" s="55"/>
      <c r="S102" s="55"/>
      <c r="T102" s="58"/>
      <c r="U102" s="56"/>
      <c r="V102" s="56"/>
      <c r="W102" s="56"/>
      <c r="X102" s="57"/>
      <c r="Y102" s="55"/>
      <c r="Z102" s="55"/>
      <c r="AA102" s="55"/>
      <c r="AB102" s="59"/>
      <c r="AC102" s="59"/>
      <c r="AD102" s="59"/>
      <c r="AE102" s="56"/>
      <c r="AF102" s="57"/>
      <c r="AG102" s="55"/>
      <c r="AH102" s="55"/>
      <c r="AI102" s="55"/>
      <c r="AJ102" s="56"/>
      <c r="AK102" s="59"/>
      <c r="AL102" s="56"/>
      <c r="AM102" s="56"/>
      <c r="AN102" s="57"/>
      <c r="AO102" s="55"/>
      <c r="AP102" s="55"/>
      <c r="AQ102" s="55"/>
      <c r="AR102" s="59"/>
      <c r="AS102" s="56"/>
      <c r="AT102" s="56"/>
      <c r="AU102" s="56"/>
      <c r="AV102" s="57"/>
      <c r="AW102" s="55"/>
      <c r="AX102" s="55"/>
      <c r="AY102" s="55"/>
      <c r="AZ102" s="59"/>
      <c r="BA102" s="56"/>
      <c r="BB102" s="56"/>
      <c r="BC102" s="60"/>
      <c r="BD102" s="8">
        <f t="shared" si="7"/>
        <v>0</v>
      </c>
      <c r="BE102" s="28">
        <f>SUM(BD86,BD88,BD90,BD92,BD94,BD96,BD98,BD100,BD102)</f>
        <v>0</v>
      </c>
      <c r="BF102" s="4"/>
      <c r="BG102" s="4"/>
      <c r="BH102" s="4"/>
      <c r="BI102" s="4"/>
      <c r="BJ102" s="4"/>
      <c r="BK102" s="4"/>
    </row>
    <row r="103" spans="1:63" ht="15.75" customHeight="1" thickBot="1" x14ac:dyDescent="0.3">
      <c r="A103" s="426" t="s">
        <v>53</v>
      </c>
      <c r="B103" s="427"/>
      <c r="C103" s="427"/>
      <c r="D103" s="427"/>
      <c r="E103" s="427"/>
      <c r="F103" s="427"/>
      <c r="G103" s="427"/>
      <c r="H103" s="418">
        <f>SUM(H9:K9,H11:K11,H13:K13,H16:K16,H20:K20,H23:K23,H25:K25,H27:K27,H29:K29,H31:K31,H33:K33,H35:K35,H37:K37,H39:K39,H42:K42,H44:K44,H46:K46,H48:K48,H50:K50,H52:K52,H54:K54,H57:K57,H59:K59,H61:K61,H63:K63,H65:K65,H67:K67,H69:K69,H71:K71,H74:K74,H76:K76,H78:K78,H82:K82,H85:K85,H87:K87,H89:K89,H91:K91,H93:K93,H95:K95,H97:K97,H99:K99,H101:K101)</f>
        <v>0</v>
      </c>
      <c r="I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M53+L53+K53+J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J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N53+M53+L53+K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K103" s="420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O53+N53+M53+L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L103" s="418">
        <f>SUM(L9:O9,L11:O11,L13:O13,L16:O16,L20:O20,L23:O23,L25:O25,L27:O27,L29:O29,L31:O31,L33:O33,L35:O35,L37:O37,L39:O39,L42:O42,L44:O44,L46:O46,L48:O48,L50:O50,L52:O52,L54:O54,L57:O57,L59:O59,L61:O61,L63:O63,L65:O65,L67:O67,L69:O69,L71:O71,L74:O74,L76:O76,L78:O78,L82:O82,L85:O85,L87:O87,L89:O89,L91:O91,L93:O93,L95:O95,L97:O97,L99:O99,L101:O101)</f>
        <v>10</v>
      </c>
      <c r="M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Q53+P53+O53+N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N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R53+Q53+P53+O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O103" s="420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S53+R53+Q53+P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P103" s="418">
        <f>SUM(P9:S9,P11:S11,P13:S13,P16:S16,P20:S20,P23:S23,P25:S25,P27:S27,P29:S29,P31:S31,P33:S33,P35:S35,P37:S37,P39:S39,P42:S42,P44:S44,P46:S46,P48:S48,P50:S50,P52:S52,P54:S54,P57:S57,P59:S59,P61:S61,P63:S63,P65:S65,P67:S67,P69:S69,P71:S71,P74:S74,P76:S76,P78:S78,P82:S82,P85:S85,P87:S87,P89:S89,P91:S91,P93:S93,P95:S95,P97:S97,P99:S99,P101:S101)</f>
        <v>4</v>
      </c>
      <c r="Q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U53+T53+S53+R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R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V53+U53+T53+S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W53+V53+U53+T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T103" s="418">
        <f>SUM(T9:W9,T11:W11,T13:W13,T16:W16,T20:W20,T23:W23,T25:W25,T27:W27,T29:W29,T31:W31,T33:W33,T35:W35,T37:W37,T39:W39,T42:W42,T44:W44,T46:W46,T48:W48,T50:W50,T52:W52,T54:W54,T57:W57,T59:W59,T61:W61,T63:W63,T65:W65,T67:W67,T69:W69,T71:W71,T74:W74,T76:W76,T78:W78,T82:W82,T85:W85,T87:W87,T89:W89,T91:W91,T93:W93,T95:W95,T97:W97,T99:W99,T101:W101)</f>
        <v>3</v>
      </c>
      <c r="U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Y53+X53+W53+V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V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Z53+Y53+X53+W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W103" s="420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A53+Z53+Y53+X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X103" s="418">
        <f>SUM(X9:AA9,X11:AA11,X13:AA13,X16:AA16,X20:AA20,X23:AA23,X25:AA25,X27:AA27,X29:AA29,X31:AA31,X33:AA33,X35:AA35,X37:AA37,X39:AA39,X42:AA42,X44:AA44,X46:AA46,X48:AA48,X50:AA50,X52:AA52,X54:AA54,X57:AA57,X59:AA59,X61:AA61,X63:AA63,X65:AA65,X67:AA67,X69:AA69,X71:AA71,X74:AA74,X76:AA76,X78:AA78,X82:AA82,X85:AA85,X87:AA87,X89:AA89,X91:AA91,X93:AA93,X95:AA95,X97:AA97,X99:AA99,X101:AA101)</f>
        <v>2</v>
      </c>
      <c r="Y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C53+AB53+AA53+Z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Z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D53+AC53+AB53+AA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A103" s="420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E53+AD53+AC53+AB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B103" s="418">
        <f>SUM(AB9:AE9,AB11:AE11,AB13:AE13,AB16:AE16,AB20:AE20,AB23:AE23,AB25:AE25,AB27:AE27,AB29:AE29,AB31:AE31,AB33:AE33,AB35:AE35,AB37:AE37,AB39:AE39,AB42:AE42,AB44:AE44,AB46:AE46,AB48:AE48,AB50:AE50,AB52:AE52,AB54:AE54,AB57:AE57,AB59:AE59,AB61:AE61,AB63:AE63,AB65:AE65,AB67:AE67,AB69:AE69,AB71:AE71,AB74:AE74,AB76:AE76,AB78:AE78,AB82:AE82,AB85:AE85,AB87:AE87,AB89:AE89,AB91:AE91,AB93:AE93,AB95:AE95,AB97:AE97,AB99:AE99,AB101:AE101)</f>
        <v>0</v>
      </c>
      <c r="AC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G53+AF53+AE53+AD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D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H53+AG53+AF53+AE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E103" s="420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I53+AH53+AG53+AF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F103" s="418">
        <f>SUM(AF9:AI9,AF11:AI11,AF13:AI13,AF16:AI16,AF20:AI20,AF23:AI23,AF25:AI25,AF27:AI27,AF29:AI29,AF31:AI31,AF33:AI33,AF35:AI35,AF37:AI37,AF39:AI39,AF42:AI42,AF44:AI44,AF46:AI46,AF48:AI48,AF50:AI50,AF52:AI52,AF54:AI54,AF57:AI57,AF59:AI59,AF61:AI61,AF63:AI63,AF65:AI65,AF67:AI67,AF69:AI69,AF71:AI71,AF74:AI74,AF76:AI76,AF78:AI78,AF82:AI82,AF85:AI85,AF87:AI87,AF89:AI89,AF91:AI91,AF93:AI93,AF95:AI95,AF97:AI97,AF99:AI99,AF101:AI101)</f>
        <v>1</v>
      </c>
      <c r="AG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K53+AJ53+AI53+AH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H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L53+AK53+AJ53+AI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I103" s="420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M53+AL53+AK53+AJ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J103" s="418">
        <f>SUM(AJ9:AM9,AJ11:AM11,AJ13:AM13,AJ16:AM16,AJ20:AM20,AJ23:AM23,AJ25:AM25,AJ27:AM27,AJ29:AM29,AJ31:AM31,AJ33:AM33,AJ35:AM35,AJ37:AM37,AJ39:AM39,AJ42:AM42,AJ44:AM44,AJ46:AM46,AJ48:AM48,AJ50:AM50,AJ52:AM52,AJ54:AM54,AJ57:AM57,AJ59:AM59,AJ61:AM61,AJ63:AM63,AJ65:AM65,AJ67:AM67,AJ69:AM69,AJ71:AM71,AJ74:AM74,AJ76:AM76,AJ78:AM78,AJ82:AM82,AJ85:AM85,AJ87:AM87,AJ89:AM89,AJ91:AM91,AJ93:AM93,AJ95:AM95,AJ97:AM97,AJ99:AM99,AJ101:AM101)</f>
        <v>1</v>
      </c>
      <c r="AK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O53+AN53+AM53+AL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L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P53+AO53+AN53+AM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M103" s="420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Q53+AP53+AO53+AN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N103" s="418">
        <f>SUM(AN9:AQ9,AN11:AQ11,AN13:AQ13,AN16:AQ16,AN20:AQ20,AN23:AQ23,AN25:AQ25,AN27:AQ27,AN29:AQ29,AN31:AQ31,AN33:AQ33,AN35:AQ35,AN37:AQ37,AN39:AQ39,AN42:AQ42,AN44:AQ44,AN46:AQ46,AN48:AQ48,AN50:AQ50,AN52:AQ52,AN54:AQ54,AN57:AQ57,AN59:AQ59,AN61:AQ61,AN63:AQ63,AN65:AQ65,AN67:AQ67,AN69:AQ69,AN71:AQ71,AN74:AQ74,AN76:AQ76,AN78:AQ78,AN82:AQ82,AN85:AQ85,AN87:AQ87,AN89:AQ89,AN91:AQ91,AN93:AQ93,AN95:AQ95,AN97:AQ97,AN99:AQ99,AN101:AQ101)</f>
        <v>1</v>
      </c>
      <c r="AO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S53+AR53+AQ53+AP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P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T53+AS53+AR53+AQ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Q103" s="420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U53+AT53+AS53+AR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R103" s="418">
        <f>SUM(AR9:AU9,AR11:AU11,AR13:AU13,AR16:AU16,AR20:AU20,AR23:AU23,AR25:AU25,AR27:AU27,AR29:AU29,AR31:AU31,AR33:AU33,AR35:AU35,AR37:AU37,AR39:AU39,AR42:AU42,AR44:AU44,AR46:AU46,AR48:AU48,AR50:AU50,AR52:AU52,AR54:AU54,AR57:AU57,AR59:AU59,AR61:AU61,AR63:AU63,AR65:AU65,AR67:AU67,AR69:AU69,AR71:AU71,AR74:AU74,AR76:AU76,AR78:AU78,AR82:AU82,AR85:AU85,AR87:AU87,AR89:AU89,AR91:AU91,AR93:AU93,AR95:AU95,AR97:AU97,AR99:AU99,AR101:AU101)</f>
        <v>1</v>
      </c>
      <c r="AS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W53+AV53+AU53+AT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T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X53+AW53+AV53+AU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U103" s="420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Y53+AX53+AW53+AV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V103" s="418">
        <f>SUM(AV9:AY9,AV11:AY11,AV13:AY13,AV16:AY16,AV20:AY20,AV23:AY23,AV25:AY25,AV27:AY27,AV29:AY29,AV31:AY31,AV33:AY33,AV35:AY35,AV37:AY37,AV39:AY39,AV42:AY42,AV44:AY44,AV46:AY46,AV48:AY48,AV50:AY50,AV52:AY52,AV54:AY54,AV57:AY57,AV59:AY59,AV61:AY61,AV63:AY63,AV65:AY65,AV67:AY67,AV69:AY69,AV71:AY71,AV74:AY74,AV76:AY76,AV78:AY78,AV82:AY82,AV85:AY85,AV87:AY87,AV89:AY89,AV91:AY91,AV93:AY93,AV95:AY95,AV97:AY97,AV99:AY99,AV101:AY101)</f>
        <v>0</v>
      </c>
      <c r="AW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BA53+AZ53+AY53+AX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X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BB53+BA53+AZ53+AY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Y103" s="420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BC53+BB53+BA53+AZ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Z103" s="418">
        <f>SUM(AZ9:BC9,AZ11:BC11,AZ13:BC13,AZ16:BC16,AZ20:BC20,AZ23:BC23,AZ25:BC25,AZ27:BC27,AZ29:BC29,AZ31:BC31,AZ33:BC33,AZ35:BC35,AZ37:BC37,AZ39:BC39,AZ42:BC42,AZ44:BC44,AZ46:BC46,AZ48:BC48,AZ50:BC50,AZ52:BC52,AZ54:BC54,AZ57:BC57,AZ59:BC59,AZ61:BC61,AZ63:BC63,AZ65:BC65,AZ67:BC67,AZ69:BC69,AZ71:BC71,AZ74:BC74,AZ76:BC76,AZ78:BC78,AZ82:BC82,AZ85:BC85,AZ87:BC87,AZ89:BC89,AZ91:BC91,AZ93:BC93,AZ95:BC95,AZ97:BC97,AZ99:BC99,AZ101:BC101)</f>
        <v>0</v>
      </c>
      <c r="BA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BE53+BD53+BC53+BB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BB103" s="419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BF53+BE53+BD53+BC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BC103" s="420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BG53+BF53+BE53+BD53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BD103" s="79">
        <f>SUM(H103,L103,P103,T103,X103,AB103,AF103,AJ103,AN103,AR103,AV103,AZ103)</f>
        <v>23</v>
      </c>
      <c r="BE103" s="78" t="s">
        <v>54</v>
      </c>
      <c r="BF103" s="1"/>
      <c r="BG103" s="1"/>
      <c r="BH103" s="1"/>
      <c r="BI103" s="1"/>
      <c r="BJ103" s="1"/>
      <c r="BK103" s="1"/>
    </row>
    <row r="104" spans="1:63" ht="15.75" customHeight="1" thickBot="1" x14ac:dyDescent="0.3">
      <c r="A104" s="421" t="s">
        <v>55</v>
      </c>
      <c r="B104" s="422"/>
      <c r="C104" s="422"/>
      <c r="D104" s="422"/>
      <c r="E104" s="422"/>
      <c r="F104" s="422"/>
      <c r="G104" s="422"/>
      <c r="H104" s="423">
        <f>SUM(H10:K10,H12:K12,H14:K14,H17:K17,H21:K21,H24:K24,H26:K26,H28:K28,H30:K30,H32:K32,H34:K34,H36:K36,H38:K38,H40:K40,H43:K43,H45:K45,H47:K47,H49:K49,H51:K51,H53:K53,H55:K55,H58:K58,H60:K60,H62:K62,H64:K64,H66:K66,H68:K68,H70:K70,H72:K72,H75:K75,H77:K77,H79:K79,H83:K83,H86:K86,H88:K88,H90:K90,H92:K92,H94:K94,H96:K96,H98:K98,H100:K100,H102:K102)</f>
        <v>0</v>
      </c>
      <c r="I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J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K104" s="425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L104" s="423">
        <f>SUM(L10:O10,L12:O12,L14:O14,L17:O17,L21:O21,L24:O24,L26:O26,L28:O28,L30:O30,L32:O32,L34:O34,L36:O36,L38:O38,L40:O40,L43:O43,L45:O45,L47:O47,L49:O49,L51:O51,L53:O53,L55:O55,L58:O58,L60:O60,L62:O62,L64:O64,L66:O66,L68:O68,L70:O70,L72:O72,L75:O75,L77:O77,L79:O79,L83:O83,L86:O86,L88:O88,L90:O90,L92:O92,L94:O94,L96:O96,L98:O98,L100:O100,L102:O102)</f>
        <v>10</v>
      </c>
      <c r="M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N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O104" s="425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P104" s="423">
        <f>SUM(P10:S10,P12:S12,P14:S14,P17:S17,P21:S21,P24:S24,P26:S26,P28:S28,P30:S30,P32:S32,P34:S34,P36:S36,P38:S38,P40:S40,P43:S43,P45:S45,P47:S47,P49:S49,P51:S51,P53:S53,P55:S55,P58:S58,P60:S60,P62:S62,P64:S64,P66:S66,P68:S68,P70:S70,P72:S72,P75:S75,P77:S77,P79:S79,P83:S83,P86:S86,P88:S88,P90:S90,P92:S92,P94:S94,P96:S96,P98:S98,P100:S100,P102:S102)</f>
        <v>4</v>
      </c>
      <c r="Q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R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T104" s="423">
        <f>SUM(T10:W10,T12:W12,T14:W14,T17:W17,T21:W21,T24:W24,T26:W26,T28:W28,T30:W30,T32:W32,T34:W34,T36:W36,T38:W38,T40:W40,T43:W43,T45:W45,T47:W47,T49:W49,T51:W51,T53:W53,T55:W55,T58:W58,T60:W60,T62:W62,T64:W64,T66:W66,T68:W68,T70:W70,T72:W72,T75:W75,T77:W77,T79:W79,T83:W83,T86:W86,T88:W88,T90:W90,T92:W92,T94:W94,T96:W96,T98:W98,T100:W100,T102:W102)</f>
        <v>0</v>
      </c>
      <c r="U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V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W104" s="425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X104" s="423">
        <f>SUM(X10:AA10,X12:AA12,X14:AA14,X17:AA17,X21:AA21,X24:AA24,X26:AA26,X28:AA28,X30:AA30,X32:AA32,X34:AA34,X36:AA36,X38:AA38,X40:AA40,X43:AA43,X45:AA45,X47:AA47,X49:AA49,X51:AA51,X53:AA53,X55:AA55,X58:AA58,X60:AA60,X62:AA62,X64:AA64,X66:AA66,X68:AA68,X70:AA70,X72:AA72,X75:AA75,X77:AA77,X79:AA79,X83:AA83,X86:AA86,X88:AA88,X90:AA90,X92:AA92,X94:AA94,X96:AA96,X98:AA98,X100:AA100,X102:AA102)</f>
        <v>0</v>
      </c>
      <c r="Y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Z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A104" s="425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B104" s="423">
        <f>SUM(AB10:AE10,AB12:AE12,AB14:AE14,AB17:AE17,AB21:AE21,AB24:AE24,AB26:AE26,AB28:AE28,AB30:AE30,AB32:AE32,AB34:AE34,AB36:AE36,AB38:AE38,AB40:AE40,AB43:AE43,AB45:AE45,AB47:AE47,AB49:AE49,AB51:AE51,AB53:AE53,AB55:AE55,AB58:AE58,AB60:AE60,AB62:AE62,AB64:AE64,AB66:AE66,AB68:AE68,AB70:AE70,AB72:AE72,AB75:AE75,AB77:AE77,AB79:AE79,AB83:AE83,AB86:AE86,AB88:AE88,AB90:AE90,AB92:AE92,AB94:AE94,AB96:AE96,AB98:AE98,AB100:AE100,AB102:AE102)</f>
        <v>0</v>
      </c>
      <c r="AC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D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E104" s="425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F104" s="423">
        <f>SUM(AF10:AI10,AF12:AI12,AF14:AI14,AF17:AI17,AF21:AI21,AF24:AI24,AF26:AI26,AF28:AI28,AF30:AI30,AF32:AI32,AF34:AI34,AF36:AI36,AF38:AI38,AF40:AI40,AF43:AI43,AF45:AI45,AF47:AI47,AF49:AI49,AF51:AI51,AF53:AI53,AF55:AI55,AF58:AI58,AF60:AI60,AF62:AI62,AF64:AI64,AF66:AI66,AF68:AI68,AF70:AI70,AF72:AI72,AF75:AI75,AF77:AI77,AF79:AI79,AF83:AI83,AF86:AI86,AF88:AI88,AF90:AI90,AF92:AI92,AF94:AI94,AF96:AI96,AF98:AI98,AF100:AI100,AF102:AI102)</f>
        <v>0</v>
      </c>
      <c r="AG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H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I104" s="425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J104" s="423">
        <f>SUM(AJ10:AM10,AJ12:AM12,AJ14:AM14,AJ17:AM17,AJ21:AM21,AJ24:AM24,AJ26:AM26,AJ28:AM28,AJ30:AM30,AJ32:AM32,AJ34:AM34,AJ36:AM36,AJ38:AM38,AJ40:AM40,AJ43:AM43,AJ45:AM45,AJ47:AM47,AJ49:AM49,AJ51:AM51,AJ53:AM53,AJ55:AM55,AJ58:AM58,AJ60:AM60,AJ62:AM62,AJ64:AM64,AJ66:AM66,AJ68:AM68,AJ70:AM70,AJ72:AM72,AJ75:AM75,AJ77:AM77,AJ79:AM79,AJ83:AM83,AJ86:AM86,AJ88:AM88,AJ90:AM90,AJ92:AM92,AJ94:AM94,AJ96:AM96,AJ98:AM98,AJ100:AM100,AJ102:AM102)</f>
        <v>0</v>
      </c>
      <c r="AK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L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M104" s="425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N104" s="423">
        <f>SUM(AN10:AQ10,AN12:AQ12,AN14:AQ14,AN17:AQ17,AN21:AQ21,AN24:AQ24,AN26:AQ26,AN28:AQ28,AN30:AQ30,AN32:AQ32,AN34:AQ34,AN36:AQ36,AN38:AQ38,AN40:AQ40,AN43:AQ43,AN45:AQ45,AN47:AQ47,AN49:AQ49,AN51:AQ51,AN53:AQ53,AN55:AQ55,AN58:AQ58,AN60:AQ60,AN62:AQ62,AN64:AQ64,AN66:AQ66,AN68:AQ68,AN70:AQ70,AN72:AQ72,AN75:AQ75,AN77:AQ77,AN79:AQ79,AN83:AQ83,AN86:AQ86,AN88:AQ88,AN90:AQ90,AN92:AQ92,AN94:AQ94,AN96:AQ96,AN98:AQ98,AN100:AQ100,AN102:AQ102)</f>
        <v>0</v>
      </c>
      <c r="AO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P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Q104" s="425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R104" s="423">
        <f>SUM(AR10:AU10,AR12:AU12,AR14:AU14,AR17:AU17,AR21:AU21,AR24:AU24,AR26:AU26,AR28:AU28,AR30:AU30,AR32:AU32,AR34:AU34,AR36:AU36,AR38:AU38,AR40:AU40,AR43:AU43,AR45:AU45,AR47:AU47,AR49:AU49,AR51:AU51,AR53:AU53,AR55:AU55,AR58:AU58,AR60:AU60,AR62:AU62,AR64:AU64,AR66:AU66,AR68:AU68,AR70:AU70,AR72:AU72,AR75:AU75,AR77:AU77,AR79:AU79,AR83:AU83,AR86:AU86,AR88:AU88,AR90:AU90,AR92:AU92,AR94:AU94,AR96:AU96,AR98:AU98,AR100:AU100,AR102:AU102)</f>
        <v>0</v>
      </c>
      <c r="AS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T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U104" s="425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V104" s="423">
        <f>SUM(AV10:AY10,AV12:AY12,AV14:AY14,AV17:AY17,AV21:AY21,AV24:AY24,AV26:AY26,AV28:AY28,AV30:AY30,AV32:AY32,AV34:AY34,AV36:AY36,AV38:AY38,AV40:AY40,AV43:AY43,AV45:AY45,AV47:AY47,AV49:AY49,AV51:AY51,AV53:AY53,AV55:AY55,AV58:AY58,AV60:AY60,AV62:AY62,AV64:AY64,AV66:AY66,AV68:AY68,AV70:AY70,AV72:AY72,AV75:AY75,AV77:AY77,AV79:AY79,AV83:AY83,AV86:AY86,AV88:AY88,AV90:AY90,AV92:AY92,AV94:AY94,AV96:AY96,AV98:AY98,AV100:AY100,AV102:AY102)</f>
        <v>0</v>
      </c>
      <c r="AW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X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Y104" s="425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Z104" s="423">
        <f>SUM(AZ10:BC10,AZ12:BC12,AZ14:BC14,AZ17:BC17,AZ21:BC21,AZ24:BC24,AZ26:BC26,AZ28:BC28,AZ30:BC30,AZ32:BC32,AZ34:BC34,AZ36:BC36,AZ38:BC38,AZ40:BC40,AZ43:BC43,AZ45:BC45,AZ47:BC47,AZ49:BC49,AZ51:BC51,AZ53:BC53,AZ55:BC55,AZ58:BC58,AZ60:BC60,AZ62:BC62,AZ64:BC64,AZ66:BC66,AZ68:BC68,AZ70:BC70,AZ72:BC72,AZ75:BC75,AZ77:BC77,AZ79:BC79,AZ83:BC83,AZ86:BC86,AZ88:BC88,AZ90:BC90,AZ92:BC92,AZ94:BC94,AZ96:BC96,AZ98:BC98,AZ100:BC100,AZ102:BC102)</f>
        <v>0</v>
      </c>
      <c r="BA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BB104" s="424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BC104" s="425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BD104" s="80">
        <f>SUM(H104,L104,P104,T104,X104,AB104,AF104,AJ104,AN104,AR104,AV104,AZ104)</f>
        <v>14</v>
      </c>
      <c r="BE104" s="30" t="s">
        <v>54</v>
      </c>
      <c r="BF104" s="1"/>
      <c r="BG104" s="1"/>
      <c r="BH104" s="1"/>
      <c r="BI104" s="1"/>
      <c r="BJ104" s="1"/>
      <c r="BK104" s="1"/>
    </row>
    <row r="105" spans="1:63" ht="72.75" customHeight="1" thickBot="1" x14ac:dyDescent="0.3">
      <c r="A105" s="448" t="s">
        <v>177</v>
      </c>
      <c r="B105" s="449"/>
      <c r="C105" s="450"/>
      <c r="D105" s="433" t="s">
        <v>182</v>
      </c>
      <c r="E105" s="434"/>
      <c r="F105" s="82" t="s">
        <v>56</v>
      </c>
      <c r="G105" s="451" t="s">
        <v>57</v>
      </c>
      <c r="H105" s="452"/>
      <c r="I105" s="452"/>
      <c r="J105" s="452"/>
      <c r="K105" s="453"/>
      <c r="L105" s="449" t="s">
        <v>174</v>
      </c>
      <c r="M105" s="449"/>
      <c r="N105" s="449"/>
      <c r="O105" s="449"/>
      <c r="P105" s="449"/>
      <c r="Q105" s="449"/>
      <c r="R105" s="449"/>
      <c r="S105" s="449"/>
      <c r="T105" s="449"/>
      <c r="U105" s="449"/>
      <c r="V105" s="449"/>
      <c r="W105" s="449"/>
      <c r="X105" s="449"/>
      <c r="Y105" s="449"/>
      <c r="Z105" s="449"/>
      <c r="AA105" s="449"/>
      <c r="AB105" s="449"/>
      <c r="AC105" s="449"/>
      <c r="AD105" s="449"/>
      <c r="AE105" s="449"/>
      <c r="AF105" s="449"/>
      <c r="AG105" s="449"/>
      <c r="AH105" s="449"/>
      <c r="AI105" s="449"/>
      <c r="AJ105" s="449"/>
      <c r="AK105" s="449"/>
      <c r="AL105" s="449"/>
      <c r="AM105" s="449"/>
      <c r="AN105" s="449"/>
      <c r="AO105" s="449"/>
      <c r="AP105" s="449"/>
      <c r="AQ105" s="449"/>
      <c r="AR105" s="449"/>
      <c r="AS105" s="449"/>
      <c r="AT105" s="449"/>
      <c r="AU105" s="449"/>
      <c r="AV105" s="449"/>
      <c r="AW105" s="449"/>
      <c r="AX105" s="449"/>
      <c r="AY105" s="449"/>
      <c r="AZ105" s="449"/>
      <c r="BA105" s="449"/>
      <c r="BB105" s="449"/>
      <c r="BC105" s="449"/>
      <c r="BD105" s="449"/>
      <c r="BE105" s="450"/>
    </row>
    <row r="106" spans="1:63" ht="21.75" customHeight="1" x14ac:dyDescent="0.25">
      <c r="A106" s="430" t="s">
        <v>180</v>
      </c>
      <c r="B106" s="431"/>
      <c r="C106" s="432"/>
      <c r="D106" s="436">
        <f>(G106/F106)</f>
        <v>1</v>
      </c>
      <c r="E106" s="436"/>
      <c r="F106" s="81">
        <f>SUM(BD9,BD11,BD13)</f>
        <v>1</v>
      </c>
      <c r="G106" s="428">
        <f>SUM(BD10,BD12,BD14)</f>
        <v>1</v>
      </c>
      <c r="H106" s="429"/>
      <c r="I106" s="429"/>
      <c r="J106" s="429"/>
      <c r="K106" s="429"/>
      <c r="L106" s="449"/>
      <c r="M106" s="449"/>
      <c r="N106" s="449"/>
      <c r="O106" s="449"/>
      <c r="P106" s="449"/>
      <c r="Q106" s="449"/>
      <c r="R106" s="449"/>
      <c r="S106" s="449"/>
      <c r="T106" s="449"/>
      <c r="U106" s="449"/>
      <c r="V106" s="449"/>
      <c r="W106" s="449"/>
      <c r="X106" s="449"/>
      <c r="Y106" s="449"/>
      <c r="Z106" s="449"/>
      <c r="AA106" s="449"/>
      <c r="AB106" s="449"/>
      <c r="AC106" s="449"/>
      <c r="AD106" s="449"/>
      <c r="AE106" s="449"/>
      <c r="AF106" s="449"/>
      <c r="AG106" s="449"/>
      <c r="AH106" s="449"/>
      <c r="AI106" s="449"/>
      <c r="AJ106" s="449"/>
      <c r="AK106" s="449"/>
      <c r="AL106" s="449"/>
      <c r="AM106" s="449"/>
      <c r="AN106" s="449"/>
      <c r="AO106" s="449"/>
      <c r="AP106" s="449"/>
      <c r="AQ106" s="449"/>
      <c r="AR106" s="449"/>
      <c r="AS106" s="449"/>
      <c r="AT106" s="449"/>
      <c r="AU106" s="449"/>
      <c r="AV106" s="449"/>
      <c r="AW106" s="449"/>
      <c r="AX106" s="449"/>
      <c r="AY106" s="449"/>
      <c r="AZ106" s="449"/>
      <c r="BA106" s="449"/>
      <c r="BB106" s="449"/>
      <c r="BC106" s="449"/>
      <c r="BD106" s="449"/>
      <c r="BE106" s="450"/>
    </row>
    <row r="107" spans="1:63" ht="41.25" customHeight="1" x14ac:dyDescent="0.25">
      <c r="A107" s="437" t="s">
        <v>20</v>
      </c>
      <c r="B107" s="438"/>
      <c r="C107" s="439"/>
      <c r="D107" s="417" t="e">
        <f t="shared" ref="D107:D113" si="8">(G107/F107)</f>
        <v>#DIV/0!</v>
      </c>
      <c r="E107" s="417"/>
      <c r="F107" s="74">
        <f>SUM(BD16,BD20)</f>
        <v>0</v>
      </c>
      <c r="G107" s="428">
        <f>SUM(BD17,BD21)</f>
        <v>0</v>
      </c>
      <c r="H107" s="429"/>
      <c r="I107" s="429"/>
      <c r="J107" s="429"/>
      <c r="K107" s="429"/>
      <c r="L107" s="449"/>
      <c r="M107" s="449"/>
      <c r="N107" s="449"/>
      <c r="O107" s="449"/>
      <c r="P107" s="449"/>
      <c r="Q107" s="449"/>
      <c r="R107" s="449"/>
      <c r="S107" s="449"/>
      <c r="T107" s="449"/>
      <c r="U107" s="449"/>
      <c r="V107" s="449"/>
      <c r="W107" s="449"/>
      <c r="X107" s="449"/>
      <c r="Y107" s="449"/>
      <c r="Z107" s="449"/>
      <c r="AA107" s="449"/>
      <c r="AB107" s="449"/>
      <c r="AC107" s="449"/>
      <c r="AD107" s="449"/>
      <c r="AE107" s="449"/>
      <c r="AF107" s="449"/>
      <c r="AG107" s="449"/>
      <c r="AH107" s="449"/>
      <c r="AI107" s="449"/>
      <c r="AJ107" s="449"/>
      <c r="AK107" s="449"/>
      <c r="AL107" s="449"/>
      <c r="AM107" s="449"/>
      <c r="AN107" s="449"/>
      <c r="AO107" s="449"/>
      <c r="AP107" s="449"/>
      <c r="AQ107" s="449"/>
      <c r="AR107" s="449"/>
      <c r="AS107" s="449"/>
      <c r="AT107" s="449"/>
      <c r="AU107" s="449"/>
      <c r="AV107" s="449"/>
      <c r="AW107" s="449"/>
      <c r="AX107" s="449"/>
      <c r="AY107" s="449"/>
      <c r="AZ107" s="449"/>
      <c r="BA107" s="449"/>
      <c r="BB107" s="449"/>
      <c r="BC107" s="449"/>
      <c r="BD107" s="449"/>
      <c r="BE107" s="450"/>
    </row>
    <row r="108" spans="1:63" ht="28.5" customHeight="1" thickBot="1" x14ac:dyDescent="0.3">
      <c r="A108" s="437" t="s">
        <v>145</v>
      </c>
      <c r="B108" s="438"/>
      <c r="C108" s="439"/>
      <c r="D108" s="417">
        <f t="shared" si="8"/>
        <v>1</v>
      </c>
      <c r="E108" s="417"/>
      <c r="F108" s="74">
        <f t="shared" ref="F108" si="9">SUM(BD11,BD13,BD15)</f>
        <v>1</v>
      </c>
      <c r="G108" s="428">
        <f t="shared" ref="G108" si="10">SUM(BD12,BD14,BD16)</f>
        <v>1</v>
      </c>
      <c r="H108" s="429"/>
      <c r="I108" s="429"/>
      <c r="J108" s="429"/>
      <c r="K108" s="429"/>
      <c r="L108" s="454"/>
      <c r="M108" s="454"/>
      <c r="N108" s="454"/>
      <c r="O108" s="454"/>
      <c r="P108" s="454"/>
      <c r="Q108" s="454"/>
      <c r="R108" s="454"/>
      <c r="S108" s="454"/>
      <c r="T108" s="454"/>
      <c r="U108" s="454"/>
      <c r="V108" s="454"/>
      <c r="W108" s="454"/>
      <c r="X108" s="454"/>
      <c r="Y108" s="454"/>
      <c r="Z108" s="454"/>
      <c r="AA108" s="454"/>
      <c r="AB108" s="454"/>
      <c r="AC108" s="454"/>
      <c r="AD108" s="454"/>
      <c r="AE108" s="454"/>
      <c r="AF108" s="454"/>
      <c r="AG108" s="454"/>
      <c r="AH108" s="454"/>
      <c r="AI108" s="454"/>
      <c r="AJ108" s="454"/>
      <c r="AK108" s="454"/>
      <c r="AL108" s="454"/>
      <c r="AM108" s="454"/>
      <c r="AN108" s="454"/>
      <c r="AO108" s="454"/>
      <c r="AP108" s="454"/>
      <c r="AQ108" s="454"/>
      <c r="AR108" s="454"/>
      <c r="AS108" s="454"/>
      <c r="AT108" s="454"/>
      <c r="AU108" s="454"/>
      <c r="AV108" s="454"/>
      <c r="AW108" s="454"/>
      <c r="AX108" s="454"/>
      <c r="AY108" s="454"/>
      <c r="AZ108" s="454"/>
      <c r="BA108" s="454"/>
      <c r="BB108" s="454"/>
      <c r="BC108" s="454"/>
      <c r="BD108" s="454"/>
      <c r="BE108" s="455"/>
    </row>
    <row r="109" spans="1:63" ht="33.75" customHeight="1" x14ac:dyDescent="0.25">
      <c r="A109" s="437" t="s">
        <v>171</v>
      </c>
      <c r="B109" s="438"/>
      <c r="C109" s="439"/>
      <c r="D109" s="417">
        <f t="shared" si="8"/>
        <v>1</v>
      </c>
      <c r="E109" s="417"/>
      <c r="F109" s="74">
        <f>SUM(BD42,BD44,BD46,BD48,BD50,BD52,BD54)</f>
        <v>4</v>
      </c>
      <c r="G109" s="428">
        <f>SUM(BD43,BD45,BD47,BD49,BD51,BD53,BD55)</f>
        <v>4</v>
      </c>
      <c r="H109" s="429"/>
      <c r="I109" s="429"/>
      <c r="J109" s="429"/>
      <c r="K109" s="429"/>
      <c r="L109" s="440">
        <f>BD104/BD103</f>
        <v>0.60869565217391308</v>
      </c>
      <c r="M109" s="441"/>
      <c r="N109" s="441"/>
      <c r="O109" s="441"/>
      <c r="P109" s="441"/>
      <c r="Q109" s="441"/>
      <c r="R109" s="441"/>
      <c r="S109" s="441"/>
      <c r="T109" s="441"/>
      <c r="U109" s="441"/>
      <c r="V109" s="441"/>
      <c r="W109" s="441"/>
      <c r="X109" s="441"/>
      <c r="Y109" s="441"/>
      <c r="Z109" s="441"/>
      <c r="AA109" s="441"/>
      <c r="AB109" s="441"/>
      <c r="AC109" s="441"/>
      <c r="AD109" s="441"/>
      <c r="AE109" s="441"/>
      <c r="AF109" s="441"/>
      <c r="AG109" s="441"/>
      <c r="AH109" s="441"/>
      <c r="AI109" s="441"/>
      <c r="AJ109" s="441"/>
      <c r="AK109" s="441"/>
      <c r="AL109" s="441"/>
      <c r="AM109" s="441"/>
      <c r="AN109" s="441"/>
      <c r="AO109" s="441"/>
      <c r="AP109" s="441"/>
      <c r="AQ109" s="441"/>
      <c r="AR109" s="441"/>
      <c r="AS109" s="441"/>
      <c r="AT109" s="441"/>
      <c r="AU109" s="441"/>
      <c r="AV109" s="441"/>
      <c r="AW109" s="441"/>
      <c r="AX109" s="441"/>
      <c r="AY109" s="441"/>
      <c r="AZ109" s="441"/>
      <c r="BA109" s="441"/>
      <c r="BB109" s="441"/>
      <c r="BC109" s="441"/>
      <c r="BD109" s="441"/>
      <c r="BE109" s="442"/>
    </row>
    <row r="110" spans="1:63" ht="31.5" customHeight="1" x14ac:dyDescent="0.25">
      <c r="A110" s="437" t="s">
        <v>172</v>
      </c>
      <c r="B110" s="438"/>
      <c r="C110" s="439"/>
      <c r="D110" s="417" t="e">
        <f t="shared" si="8"/>
        <v>#DIV/0!</v>
      </c>
      <c r="E110" s="417"/>
      <c r="F110" s="74">
        <f>SUM(BD57,BD59,BD61,BD63,BD65,BD67,BD69,BD71)</f>
        <v>0</v>
      </c>
      <c r="G110" s="428">
        <f>SUM(BD58,BD60,BD62,BD64,BD66,BD68,BD70,BD72)</f>
        <v>0</v>
      </c>
      <c r="H110" s="429"/>
      <c r="I110" s="429"/>
      <c r="J110" s="429"/>
      <c r="K110" s="429"/>
      <c r="L110" s="443"/>
      <c r="M110" s="444"/>
      <c r="N110" s="444"/>
      <c r="O110" s="444"/>
      <c r="P110" s="444"/>
      <c r="Q110" s="444"/>
      <c r="R110" s="444"/>
      <c r="S110" s="444"/>
      <c r="T110" s="444"/>
      <c r="U110" s="444"/>
      <c r="V110" s="444"/>
      <c r="W110" s="444"/>
      <c r="X110" s="444"/>
      <c r="Y110" s="444"/>
      <c r="Z110" s="444"/>
      <c r="AA110" s="444"/>
      <c r="AB110" s="444"/>
      <c r="AC110" s="444"/>
      <c r="AD110" s="444"/>
      <c r="AE110" s="444"/>
      <c r="AF110" s="444"/>
      <c r="AG110" s="444"/>
      <c r="AH110" s="444"/>
      <c r="AI110" s="444"/>
      <c r="AJ110" s="444"/>
      <c r="AK110" s="444"/>
      <c r="AL110" s="444"/>
      <c r="AM110" s="444"/>
      <c r="AN110" s="444"/>
      <c r="AO110" s="444"/>
      <c r="AP110" s="444"/>
      <c r="AQ110" s="444"/>
      <c r="AR110" s="444"/>
      <c r="AS110" s="444"/>
      <c r="AT110" s="444"/>
      <c r="AU110" s="444"/>
      <c r="AV110" s="444"/>
      <c r="AW110" s="444"/>
      <c r="AX110" s="444"/>
      <c r="AY110" s="444"/>
      <c r="AZ110" s="444"/>
      <c r="BA110" s="444"/>
      <c r="BB110" s="444"/>
      <c r="BC110" s="444"/>
      <c r="BD110" s="444"/>
      <c r="BE110" s="445"/>
    </row>
    <row r="111" spans="1:63" ht="25.5" customHeight="1" x14ac:dyDescent="0.25">
      <c r="A111" s="437" t="s">
        <v>173</v>
      </c>
      <c r="B111" s="438"/>
      <c r="C111" s="439"/>
      <c r="D111" s="417" t="e">
        <f t="shared" si="8"/>
        <v>#DIV/0!</v>
      </c>
      <c r="E111" s="417"/>
      <c r="F111" s="74">
        <f>SUM(BD74,BD76,BD78,BD82)</f>
        <v>0</v>
      </c>
      <c r="G111" s="428">
        <f>SUM(BD75,BD77,BD79,BD83)</f>
        <v>0</v>
      </c>
      <c r="H111" s="429"/>
      <c r="I111" s="429"/>
      <c r="J111" s="429"/>
      <c r="K111" s="429"/>
      <c r="L111" s="443"/>
      <c r="M111" s="444"/>
      <c r="N111" s="444"/>
      <c r="O111" s="444"/>
      <c r="P111" s="444"/>
      <c r="Q111" s="444"/>
      <c r="R111" s="444"/>
      <c r="S111" s="444"/>
      <c r="T111" s="444"/>
      <c r="U111" s="444"/>
      <c r="V111" s="444"/>
      <c r="W111" s="444"/>
      <c r="X111" s="444"/>
      <c r="Y111" s="444"/>
      <c r="Z111" s="444"/>
      <c r="AA111" s="444"/>
      <c r="AB111" s="444"/>
      <c r="AC111" s="444"/>
      <c r="AD111" s="444"/>
      <c r="AE111" s="444"/>
      <c r="AF111" s="444"/>
      <c r="AG111" s="444"/>
      <c r="AH111" s="444"/>
      <c r="AI111" s="444"/>
      <c r="AJ111" s="444"/>
      <c r="AK111" s="444"/>
      <c r="AL111" s="444"/>
      <c r="AM111" s="444"/>
      <c r="AN111" s="444"/>
      <c r="AO111" s="444"/>
      <c r="AP111" s="444"/>
      <c r="AQ111" s="444"/>
      <c r="AR111" s="444"/>
      <c r="AS111" s="444"/>
      <c r="AT111" s="444"/>
      <c r="AU111" s="444"/>
      <c r="AV111" s="444"/>
      <c r="AW111" s="444"/>
      <c r="AX111" s="444"/>
      <c r="AY111" s="444"/>
      <c r="AZ111" s="444"/>
      <c r="BA111" s="444"/>
      <c r="BB111" s="444"/>
      <c r="BC111" s="444"/>
      <c r="BD111" s="444"/>
      <c r="BE111" s="445"/>
    </row>
    <row r="112" spans="1:63" ht="31.5" customHeight="1" thickBot="1" x14ac:dyDescent="0.3">
      <c r="A112" s="484" t="s">
        <v>58</v>
      </c>
      <c r="B112" s="485"/>
      <c r="C112" s="485"/>
      <c r="D112" s="435">
        <f t="shared" si="8"/>
        <v>0</v>
      </c>
      <c r="E112" s="435"/>
      <c r="F112" s="75">
        <f>SUM(BD85,BD87,BD89,BD91,BD93,BD95,BD97,BD99,BD101)</f>
        <v>9</v>
      </c>
      <c r="G112" s="486">
        <f>SUM(BD86,BD88,BD90,BD92,BD94,BD96,BD98,BD100,BD102)</f>
        <v>0</v>
      </c>
      <c r="H112" s="487"/>
      <c r="I112" s="487"/>
      <c r="J112" s="487"/>
      <c r="K112" s="487"/>
      <c r="L112" s="443"/>
      <c r="M112" s="444"/>
      <c r="N112" s="444"/>
      <c r="O112" s="444"/>
      <c r="P112" s="444"/>
      <c r="Q112" s="444"/>
      <c r="R112" s="444"/>
      <c r="S112" s="444"/>
      <c r="T112" s="444"/>
      <c r="U112" s="444"/>
      <c r="V112" s="444"/>
      <c r="W112" s="444"/>
      <c r="X112" s="444"/>
      <c r="Y112" s="444"/>
      <c r="Z112" s="444"/>
      <c r="AA112" s="444"/>
      <c r="AB112" s="444"/>
      <c r="AC112" s="444"/>
      <c r="AD112" s="444"/>
      <c r="AE112" s="444"/>
      <c r="AF112" s="444"/>
      <c r="AG112" s="444"/>
      <c r="AH112" s="444"/>
      <c r="AI112" s="444"/>
      <c r="AJ112" s="444"/>
      <c r="AK112" s="444"/>
      <c r="AL112" s="444"/>
      <c r="AM112" s="444"/>
      <c r="AN112" s="444"/>
      <c r="AO112" s="444"/>
      <c r="AP112" s="444"/>
      <c r="AQ112" s="444"/>
      <c r="AR112" s="444"/>
      <c r="AS112" s="444"/>
      <c r="AT112" s="444"/>
      <c r="AU112" s="444"/>
      <c r="AV112" s="444"/>
      <c r="AW112" s="444"/>
      <c r="AX112" s="444"/>
      <c r="AY112" s="444"/>
      <c r="AZ112" s="444"/>
      <c r="BA112" s="444"/>
      <c r="BB112" s="444"/>
      <c r="BC112" s="444"/>
      <c r="BD112" s="444"/>
      <c r="BE112" s="445"/>
    </row>
    <row r="113" spans="1:63" ht="39.950000000000003" customHeight="1" thickBot="1" x14ac:dyDescent="0.3">
      <c r="A113" s="481" t="s">
        <v>176</v>
      </c>
      <c r="B113" s="482"/>
      <c r="C113" s="482"/>
      <c r="D113" s="494">
        <f t="shared" si="8"/>
        <v>0.4</v>
      </c>
      <c r="E113" s="495"/>
      <c r="F113" s="83">
        <f>SUM(F106:F112)</f>
        <v>15</v>
      </c>
      <c r="G113" s="488">
        <f>SUM(G106:K112)</f>
        <v>6</v>
      </c>
      <c r="H113" s="489"/>
      <c r="I113" s="489"/>
      <c r="J113" s="489"/>
      <c r="K113" s="490"/>
      <c r="L113" s="444"/>
      <c r="M113" s="444"/>
      <c r="N113" s="444"/>
      <c r="O113" s="444"/>
      <c r="P113" s="444"/>
      <c r="Q113" s="444"/>
      <c r="R113" s="444"/>
      <c r="S113" s="444"/>
      <c r="T113" s="444"/>
      <c r="U113" s="444"/>
      <c r="V113" s="444"/>
      <c r="W113" s="444"/>
      <c r="X113" s="444"/>
      <c r="Y113" s="444"/>
      <c r="Z113" s="444"/>
      <c r="AA113" s="444"/>
      <c r="AB113" s="444"/>
      <c r="AC113" s="444"/>
      <c r="AD113" s="444"/>
      <c r="AE113" s="444"/>
      <c r="AF113" s="444"/>
      <c r="AG113" s="444"/>
      <c r="AH113" s="444"/>
      <c r="AI113" s="444"/>
      <c r="AJ113" s="444"/>
      <c r="AK113" s="444"/>
      <c r="AL113" s="444"/>
      <c r="AM113" s="444"/>
      <c r="AN113" s="444"/>
      <c r="AO113" s="444"/>
      <c r="AP113" s="444"/>
      <c r="AQ113" s="444"/>
      <c r="AR113" s="444"/>
      <c r="AS113" s="444"/>
      <c r="AT113" s="446"/>
      <c r="AU113" s="446"/>
      <c r="AV113" s="446"/>
      <c r="AW113" s="446"/>
      <c r="AX113" s="446"/>
      <c r="AY113" s="446"/>
      <c r="AZ113" s="446"/>
      <c r="BA113" s="446"/>
      <c r="BB113" s="446"/>
      <c r="BC113" s="446"/>
      <c r="BD113" s="446"/>
      <c r="BE113" s="447"/>
    </row>
    <row r="114" spans="1:63" ht="24" customHeight="1" thickBot="1" x14ac:dyDescent="0.3">
      <c r="A114" s="469" t="s">
        <v>61</v>
      </c>
      <c r="B114" s="470"/>
      <c r="C114" s="470"/>
      <c r="D114" s="465" t="s">
        <v>62</v>
      </c>
      <c r="E114" s="466"/>
      <c r="F114" s="466"/>
      <c r="G114" s="481" t="s">
        <v>59</v>
      </c>
      <c r="H114" s="482"/>
      <c r="I114" s="482"/>
      <c r="J114" s="482"/>
      <c r="K114" s="482"/>
      <c r="L114" s="482"/>
      <c r="M114" s="482"/>
      <c r="N114" s="482"/>
      <c r="O114" s="482"/>
      <c r="P114" s="482"/>
      <c r="Q114" s="482"/>
      <c r="R114" s="482"/>
      <c r="S114" s="482"/>
      <c r="T114" s="482"/>
      <c r="U114" s="482"/>
      <c r="V114" s="482"/>
      <c r="W114" s="482"/>
      <c r="X114" s="482"/>
      <c r="Y114" s="482"/>
      <c r="Z114" s="482"/>
      <c r="AA114" s="482"/>
      <c r="AB114" s="482"/>
      <c r="AC114" s="482"/>
      <c r="AD114" s="482"/>
      <c r="AE114" s="482"/>
      <c r="AF114" s="482"/>
      <c r="AG114" s="482"/>
      <c r="AH114" s="482"/>
      <c r="AI114" s="482"/>
      <c r="AJ114" s="482"/>
      <c r="AK114" s="482"/>
      <c r="AL114" s="482"/>
      <c r="AM114" s="482"/>
      <c r="AN114" s="482"/>
      <c r="AO114" s="482"/>
      <c r="AP114" s="482"/>
      <c r="AQ114" s="482"/>
      <c r="AR114" s="482"/>
      <c r="AS114" s="483"/>
      <c r="AT114" s="481" t="s">
        <v>60</v>
      </c>
      <c r="AU114" s="482"/>
      <c r="AV114" s="482"/>
      <c r="AW114" s="482"/>
      <c r="AX114" s="482"/>
      <c r="AY114" s="482"/>
      <c r="AZ114" s="482"/>
      <c r="BA114" s="482"/>
      <c r="BB114" s="482"/>
      <c r="BC114" s="482"/>
      <c r="BD114" s="482"/>
      <c r="BE114" s="483"/>
      <c r="BF114" s="1"/>
      <c r="BG114" s="1"/>
      <c r="BH114" s="1"/>
      <c r="BI114" s="1"/>
      <c r="BJ114" s="1"/>
      <c r="BK114" s="1"/>
    </row>
    <row r="115" spans="1:63" ht="39.950000000000003" customHeight="1" thickBot="1" x14ac:dyDescent="0.3">
      <c r="A115" s="471"/>
      <c r="B115" s="472"/>
      <c r="C115" s="472"/>
      <c r="D115" s="467"/>
      <c r="E115" s="468"/>
      <c r="F115" s="468"/>
      <c r="G115" s="475" t="s">
        <v>63</v>
      </c>
      <c r="H115" s="476"/>
      <c r="I115" s="476"/>
      <c r="J115" s="476"/>
      <c r="K115" s="476"/>
      <c r="L115" s="476"/>
      <c r="M115" s="476"/>
      <c r="N115" s="476"/>
      <c r="O115" s="476"/>
      <c r="P115" s="476"/>
      <c r="Q115" s="476"/>
      <c r="R115" s="476"/>
      <c r="S115" s="476"/>
      <c r="T115" s="476"/>
      <c r="U115" s="476"/>
      <c r="V115" s="476"/>
      <c r="W115" s="476"/>
      <c r="X115" s="476"/>
      <c r="Y115" s="476"/>
      <c r="Z115" s="476"/>
      <c r="AA115" s="476"/>
      <c r="AB115" s="476"/>
      <c r="AC115" s="476"/>
      <c r="AD115" s="476"/>
      <c r="AE115" s="476"/>
      <c r="AF115" s="476"/>
      <c r="AG115" s="476"/>
      <c r="AH115" s="476"/>
      <c r="AI115" s="476"/>
      <c r="AJ115" s="476"/>
      <c r="AK115" s="476"/>
      <c r="AL115" s="476"/>
      <c r="AM115" s="476"/>
      <c r="AN115" s="476"/>
      <c r="AO115" s="476"/>
      <c r="AP115" s="476"/>
      <c r="AQ115" s="476"/>
      <c r="AR115" s="476"/>
      <c r="AS115" s="477"/>
      <c r="AT115" s="478" t="s">
        <v>64</v>
      </c>
      <c r="AU115" s="479"/>
      <c r="AV115" s="479"/>
      <c r="AW115" s="479"/>
      <c r="AX115" s="479"/>
      <c r="AY115" s="479"/>
      <c r="AZ115" s="479"/>
      <c r="BA115" s="479"/>
      <c r="BB115" s="479"/>
      <c r="BC115" s="479"/>
      <c r="BD115" s="479"/>
      <c r="BE115" s="480"/>
      <c r="BF115" s="1"/>
      <c r="BG115" s="1"/>
      <c r="BH115" s="1"/>
      <c r="BI115" s="1"/>
      <c r="BJ115" s="1"/>
      <c r="BK115" s="1"/>
    </row>
    <row r="116" spans="1:63" ht="39.950000000000003" customHeight="1" thickBot="1" x14ac:dyDescent="0.3">
      <c r="A116" s="473"/>
      <c r="B116" s="474"/>
      <c r="C116" s="474"/>
      <c r="D116" s="465" t="s">
        <v>65</v>
      </c>
      <c r="E116" s="466"/>
      <c r="F116" s="466"/>
      <c r="G116" s="475" t="s">
        <v>66</v>
      </c>
      <c r="H116" s="476"/>
      <c r="I116" s="476"/>
      <c r="J116" s="476"/>
      <c r="K116" s="476"/>
      <c r="L116" s="476"/>
      <c r="M116" s="476"/>
      <c r="N116" s="476"/>
      <c r="O116" s="476"/>
      <c r="P116" s="476"/>
      <c r="Q116" s="476"/>
      <c r="R116" s="476"/>
      <c r="S116" s="476"/>
      <c r="T116" s="476"/>
      <c r="U116" s="476"/>
      <c r="V116" s="476"/>
      <c r="W116" s="476"/>
      <c r="X116" s="476"/>
      <c r="Y116" s="476"/>
      <c r="Z116" s="476"/>
      <c r="AA116" s="476"/>
      <c r="AB116" s="476"/>
      <c r="AC116" s="476"/>
      <c r="AD116" s="476"/>
      <c r="AE116" s="476"/>
      <c r="AF116" s="476"/>
      <c r="AG116" s="476"/>
      <c r="AH116" s="476"/>
      <c r="AI116" s="476"/>
      <c r="AJ116" s="476"/>
      <c r="AK116" s="476"/>
      <c r="AL116" s="476"/>
      <c r="AM116" s="476"/>
      <c r="AN116" s="476"/>
      <c r="AO116" s="476"/>
      <c r="AP116" s="476"/>
      <c r="AQ116" s="476"/>
      <c r="AR116" s="476"/>
      <c r="AS116" s="477"/>
      <c r="AT116" s="478" t="s">
        <v>67</v>
      </c>
      <c r="AU116" s="479"/>
      <c r="AV116" s="479"/>
      <c r="AW116" s="479"/>
      <c r="AX116" s="479"/>
      <c r="AY116" s="479"/>
      <c r="AZ116" s="479"/>
      <c r="BA116" s="479"/>
      <c r="BB116" s="479"/>
      <c r="BC116" s="479"/>
      <c r="BD116" s="479"/>
      <c r="BE116" s="480"/>
      <c r="BF116" s="1"/>
      <c r="BG116" s="1"/>
      <c r="BH116" s="1"/>
      <c r="BI116" s="1"/>
      <c r="BJ116" s="1"/>
      <c r="BK116" s="1"/>
    </row>
    <row r="117" spans="1:63" ht="39.950000000000003" customHeight="1" thickBot="1" x14ac:dyDescent="0.3">
      <c r="A117" s="502" t="s">
        <v>183</v>
      </c>
      <c r="B117" s="503"/>
      <c r="C117" s="504"/>
      <c r="D117" s="496" t="s">
        <v>178</v>
      </c>
      <c r="E117" s="497"/>
      <c r="F117" s="498"/>
      <c r="G117" s="456" t="s">
        <v>181</v>
      </c>
      <c r="H117" s="457"/>
      <c r="I117" s="457"/>
      <c r="J117" s="457"/>
      <c r="K117" s="457"/>
      <c r="L117" s="457"/>
      <c r="M117" s="457"/>
      <c r="N117" s="457"/>
      <c r="O117" s="457"/>
      <c r="P117" s="457"/>
      <c r="Q117" s="457"/>
      <c r="R117" s="457"/>
      <c r="S117" s="457"/>
      <c r="T117" s="457"/>
      <c r="U117" s="457"/>
      <c r="V117" s="457"/>
      <c r="W117" s="457"/>
      <c r="X117" s="457"/>
      <c r="Y117" s="457"/>
      <c r="Z117" s="457"/>
      <c r="AA117" s="457"/>
      <c r="AB117" s="457"/>
      <c r="AC117" s="457"/>
      <c r="AD117" s="457"/>
      <c r="AE117" s="457"/>
      <c r="AF117" s="457"/>
      <c r="AG117" s="457"/>
      <c r="AH117" s="457"/>
      <c r="AI117" s="457"/>
      <c r="AJ117" s="457"/>
      <c r="AK117" s="457"/>
      <c r="AL117" s="457"/>
      <c r="AM117" s="457"/>
      <c r="AN117" s="457"/>
      <c r="AO117" s="457"/>
      <c r="AP117" s="457"/>
      <c r="AQ117" s="457"/>
      <c r="AR117" s="457"/>
      <c r="AS117" s="457"/>
      <c r="AT117" s="457"/>
      <c r="AU117" s="457"/>
      <c r="AV117" s="457"/>
      <c r="AW117" s="457"/>
      <c r="AX117" s="457"/>
      <c r="AY117" s="457"/>
      <c r="AZ117" s="457"/>
      <c r="BA117" s="457"/>
      <c r="BB117" s="457"/>
      <c r="BC117" s="457"/>
      <c r="BD117" s="457"/>
      <c r="BE117" s="458"/>
      <c r="BF117" s="1"/>
      <c r="BG117" s="1"/>
      <c r="BH117" s="1"/>
      <c r="BI117" s="1"/>
      <c r="BJ117" s="1"/>
      <c r="BK117" s="1"/>
    </row>
    <row r="118" spans="1:63" ht="39.950000000000003" customHeight="1" thickBot="1" x14ac:dyDescent="0.3">
      <c r="A118" s="505"/>
      <c r="B118" s="506"/>
      <c r="C118" s="507"/>
      <c r="D118" s="491" t="s">
        <v>179</v>
      </c>
      <c r="E118" s="492"/>
      <c r="F118" s="493"/>
      <c r="G118" s="459"/>
      <c r="H118" s="460"/>
      <c r="I118" s="460"/>
      <c r="J118" s="460"/>
      <c r="K118" s="460"/>
      <c r="L118" s="460"/>
      <c r="M118" s="460"/>
      <c r="N118" s="460"/>
      <c r="O118" s="460"/>
      <c r="P118" s="460"/>
      <c r="Q118" s="460"/>
      <c r="R118" s="460"/>
      <c r="S118" s="460"/>
      <c r="T118" s="460"/>
      <c r="U118" s="460"/>
      <c r="V118" s="460"/>
      <c r="W118" s="460"/>
      <c r="X118" s="460"/>
      <c r="Y118" s="460"/>
      <c r="Z118" s="460"/>
      <c r="AA118" s="460"/>
      <c r="AB118" s="460"/>
      <c r="AC118" s="460"/>
      <c r="AD118" s="460"/>
      <c r="AE118" s="460"/>
      <c r="AF118" s="460"/>
      <c r="AG118" s="460"/>
      <c r="AH118" s="460"/>
      <c r="AI118" s="460"/>
      <c r="AJ118" s="460"/>
      <c r="AK118" s="460"/>
      <c r="AL118" s="460"/>
      <c r="AM118" s="460"/>
      <c r="AN118" s="460"/>
      <c r="AO118" s="460"/>
      <c r="AP118" s="460"/>
      <c r="AQ118" s="460"/>
      <c r="AR118" s="460"/>
      <c r="AS118" s="460"/>
      <c r="AT118" s="460"/>
      <c r="AU118" s="460"/>
      <c r="AV118" s="460"/>
      <c r="AW118" s="460"/>
      <c r="AX118" s="460"/>
      <c r="AY118" s="460"/>
      <c r="AZ118" s="460"/>
      <c r="BA118" s="460"/>
      <c r="BB118" s="460"/>
      <c r="BC118" s="460"/>
      <c r="BD118" s="460"/>
      <c r="BE118" s="461"/>
      <c r="BF118" s="31"/>
      <c r="BI118" s="33"/>
      <c r="BJ118" s="32"/>
    </row>
    <row r="119" spans="1:63" ht="39.950000000000003" customHeight="1" thickBot="1" x14ac:dyDescent="0.3">
      <c r="A119" s="508"/>
      <c r="B119" s="509"/>
      <c r="C119" s="510"/>
      <c r="D119" s="499" t="s">
        <v>68</v>
      </c>
      <c r="E119" s="500"/>
      <c r="F119" s="501"/>
      <c r="G119" s="462"/>
      <c r="H119" s="463"/>
      <c r="I119" s="463"/>
      <c r="J119" s="463"/>
      <c r="K119" s="463"/>
      <c r="L119" s="463"/>
      <c r="M119" s="463"/>
      <c r="N119" s="463"/>
      <c r="O119" s="463"/>
      <c r="P119" s="463"/>
      <c r="Q119" s="463"/>
      <c r="R119" s="463"/>
      <c r="S119" s="463"/>
      <c r="T119" s="463"/>
      <c r="U119" s="463"/>
      <c r="V119" s="463"/>
      <c r="W119" s="463"/>
      <c r="X119" s="463"/>
      <c r="Y119" s="463"/>
      <c r="Z119" s="463"/>
      <c r="AA119" s="463"/>
      <c r="AB119" s="463"/>
      <c r="AC119" s="463"/>
      <c r="AD119" s="463"/>
      <c r="AE119" s="463"/>
      <c r="AF119" s="463"/>
      <c r="AG119" s="463"/>
      <c r="AH119" s="463"/>
      <c r="AI119" s="463"/>
      <c r="AJ119" s="463"/>
      <c r="AK119" s="463"/>
      <c r="AL119" s="463"/>
      <c r="AM119" s="463"/>
      <c r="AN119" s="463"/>
      <c r="AO119" s="463"/>
      <c r="AP119" s="463"/>
      <c r="AQ119" s="463"/>
      <c r="AR119" s="463"/>
      <c r="AS119" s="463"/>
      <c r="AT119" s="463"/>
      <c r="AU119" s="463"/>
      <c r="AV119" s="463"/>
      <c r="AW119" s="463"/>
      <c r="AX119" s="463"/>
      <c r="AY119" s="463"/>
      <c r="AZ119" s="463"/>
      <c r="BA119" s="463"/>
      <c r="BB119" s="463"/>
      <c r="BC119" s="463"/>
      <c r="BD119" s="463"/>
      <c r="BE119" s="464"/>
      <c r="BF119" s="31"/>
      <c r="BI119" s="33"/>
      <c r="BJ119" s="32"/>
    </row>
    <row r="120" spans="1:63" ht="39.950000000000003" customHeight="1" x14ac:dyDescent="0.25">
      <c r="C120"/>
      <c r="D120"/>
      <c r="E120" s="31"/>
      <c r="G120" s="32"/>
      <c r="H120"/>
      <c r="I120" s="31"/>
      <c r="J120"/>
      <c r="K120"/>
      <c r="L120"/>
      <c r="M120" s="31"/>
      <c r="N120"/>
      <c r="O120"/>
      <c r="P120" s="33"/>
      <c r="Q120"/>
      <c r="R120"/>
      <c r="S120" s="31"/>
      <c r="T120"/>
      <c r="U120"/>
      <c r="V120" s="33"/>
      <c r="W120" s="32"/>
      <c r="X120" s="32"/>
      <c r="Y120" s="32"/>
      <c r="Z120"/>
      <c r="AA120"/>
      <c r="AB120"/>
      <c r="AC120" s="31"/>
      <c r="AD120"/>
      <c r="AE120"/>
      <c r="AF120" s="33"/>
      <c r="AG120" s="32"/>
      <c r="AH120" s="33"/>
      <c r="AI120" s="32"/>
      <c r="AJ120" s="33"/>
      <c r="AK120"/>
      <c r="AL120"/>
      <c r="AM120" s="31"/>
      <c r="AN120"/>
      <c r="AO120"/>
      <c r="AP120" s="33"/>
      <c r="AQ120" s="32"/>
      <c r="AR120" s="32"/>
      <c r="AS120"/>
      <c r="AT120"/>
      <c r="AU120" s="31"/>
      <c r="AV120"/>
      <c r="AW120"/>
      <c r="AX120"/>
      <c r="AY120"/>
      <c r="AZ120" s="31"/>
      <c r="BA120"/>
      <c r="BC120" s="33"/>
      <c r="BE120"/>
      <c r="BF120" s="31"/>
      <c r="BI120" s="33"/>
      <c r="BJ120" s="32"/>
    </row>
    <row r="121" spans="1:63" ht="39.950000000000003" customHeight="1" x14ac:dyDescent="0.25">
      <c r="C121"/>
      <c r="D121"/>
      <c r="E121" s="31"/>
      <c r="G121" s="32"/>
      <c r="H121"/>
      <c r="I121" s="31"/>
      <c r="J121"/>
      <c r="K121"/>
      <c r="L121"/>
      <c r="M121" s="31"/>
      <c r="N121"/>
      <c r="O121"/>
      <c r="P121" s="33"/>
      <c r="Q121"/>
      <c r="R121"/>
      <c r="S121" s="31"/>
      <c r="T121"/>
      <c r="U121"/>
      <c r="V121" s="33"/>
      <c r="W121" s="32"/>
      <c r="X121" s="32"/>
      <c r="Y121" s="32"/>
      <c r="Z121"/>
      <c r="AA121"/>
      <c r="AB121"/>
      <c r="AC121" s="31"/>
      <c r="AD121"/>
      <c r="AE121"/>
      <c r="AF121" s="33"/>
      <c r="AG121" s="32"/>
      <c r="AH121" s="33"/>
      <c r="AI121" s="32"/>
      <c r="AJ121" s="33"/>
      <c r="AK121"/>
      <c r="AL121"/>
      <c r="AM121" s="31"/>
      <c r="AN121"/>
      <c r="AO121"/>
      <c r="AP121" s="33"/>
      <c r="AQ121" s="32"/>
      <c r="AR121" s="32"/>
      <c r="AS121"/>
      <c r="AT121"/>
      <c r="AU121" s="31"/>
      <c r="AV121"/>
      <c r="AW121"/>
      <c r="AX121"/>
      <c r="AY121"/>
      <c r="AZ121" s="31"/>
      <c r="BA121"/>
      <c r="BC121" s="33"/>
      <c r="BE121"/>
      <c r="BF121" s="31"/>
      <c r="BI121" s="33"/>
      <c r="BJ121" s="32"/>
    </row>
    <row r="122" spans="1:63" ht="39.950000000000003" customHeight="1" x14ac:dyDescent="0.25">
      <c r="C122"/>
      <c r="D122"/>
      <c r="E122" s="31"/>
      <c r="G122" s="32"/>
      <c r="H122"/>
      <c r="I122" s="31"/>
      <c r="J122"/>
      <c r="K122"/>
      <c r="L122"/>
      <c r="M122" s="31"/>
      <c r="N122"/>
      <c r="O122"/>
      <c r="P122" s="33"/>
      <c r="Q122"/>
      <c r="R122"/>
      <c r="S122" s="31"/>
      <c r="T122"/>
      <c r="U122"/>
      <c r="V122" s="33"/>
      <c r="W122" s="32"/>
      <c r="X122" s="32"/>
      <c r="Y122" s="32"/>
      <c r="Z122"/>
      <c r="AA122"/>
      <c r="AB122"/>
      <c r="AC122" s="31"/>
      <c r="AD122"/>
      <c r="AE122"/>
      <c r="AF122" s="33"/>
      <c r="AG122" s="32"/>
      <c r="AH122" s="33"/>
      <c r="AI122" s="32"/>
      <c r="AJ122" s="33"/>
      <c r="AK122"/>
      <c r="AL122"/>
      <c r="AM122" s="31"/>
      <c r="AN122"/>
      <c r="AO122"/>
      <c r="AP122" s="33"/>
      <c r="AQ122" s="32"/>
      <c r="AR122" s="32"/>
      <c r="AS122"/>
      <c r="AT122"/>
      <c r="AU122" s="31"/>
      <c r="AV122"/>
      <c r="AW122"/>
      <c r="AX122"/>
      <c r="AY122"/>
      <c r="AZ122" s="31"/>
      <c r="BA122"/>
      <c r="BC122" s="33"/>
      <c r="BE122"/>
      <c r="BF122" s="31"/>
      <c r="BI122" s="33"/>
      <c r="BJ122" s="32"/>
    </row>
    <row r="123" spans="1:63" ht="39.950000000000003" customHeight="1" x14ac:dyDescent="0.25">
      <c r="C123"/>
      <c r="D123"/>
      <c r="E123" s="31"/>
      <c r="G123" s="32"/>
      <c r="H123"/>
      <c r="I123" s="31"/>
      <c r="J123"/>
      <c r="K123"/>
      <c r="L123"/>
      <c r="M123" s="31"/>
      <c r="N123"/>
      <c r="O123"/>
      <c r="P123" s="33"/>
      <c r="Q123"/>
      <c r="R123"/>
      <c r="S123" s="31"/>
      <c r="T123"/>
      <c r="U123"/>
      <c r="V123" s="33"/>
      <c r="W123" s="32"/>
      <c r="X123" s="32"/>
      <c r="Y123" s="32"/>
      <c r="Z123"/>
      <c r="AA123"/>
      <c r="AB123"/>
      <c r="AC123" s="31"/>
      <c r="AD123"/>
      <c r="AE123"/>
      <c r="AF123" s="33"/>
      <c r="AG123" s="32"/>
      <c r="AH123" s="33"/>
      <c r="AI123" s="32"/>
      <c r="AJ123" s="33"/>
      <c r="AK123"/>
      <c r="AL123"/>
      <c r="AM123" s="31"/>
      <c r="AN123"/>
      <c r="AO123"/>
      <c r="AP123" s="33"/>
      <c r="AQ123" s="32"/>
      <c r="AR123" s="32"/>
      <c r="AS123"/>
      <c r="AT123"/>
      <c r="AU123" s="31"/>
      <c r="AV123"/>
      <c r="AW123"/>
      <c r="AX123"/>
      <c r="AY123"/>
      <c r="AZ123" s="31"/>
      <c r="BA123"/>
      <c r="BC123" s="33"/>
      <c r="BE123"/>
      <c r="BF123" s="31"/>
      <c r="BI123" s="33"/>
      <c r="BJ123" s="32"/>
    </row>
    <row r="124" spans="1:63" ht="39.950000000000003" customHeight="1" x14ac:dyDescent="0.25">
      <c r="C124"/>
      <c r="D124"/>
      <c r="E124" s="31"/>
      <c r="G124" s="32"/>
      <c r="H124"/>
      <c r="I124" s="31"/>
      <c r="J124"/>
      <c r="K124"/>
      <c r="L124"/>
      <c r="M124" s="31"/>
      <c r="N124"/>
      <c r="O124"/>
      <c r="P124" s="33"/>
      <c r="Q124"/>
      <c r="R124"/>
      <c r="S124" s="31"/>
      <c r="T124"/>
      <c r="U124"/>
      <c r="V124" s="33"/>
      <c r="W124" s="32"/>
      <c r="X124" s="32"/>
      <c r="Y124" s="32"/>
      <c r="Z124"/>
      <c r="AA124"/>
      <c r="AB124"/>
      <c r="AC124" s="31"/>
      <c r="AD124"/>
      <c r="AE124"/>
      <c r="AF124" s="33"/>
      <c r="AG124" s="32"/>
      <c r="AH124" s="33"/>
      <c r="AI124" s="32"/>
      <c r="AJ124" s="33"/>
      <c r="AK124"/>
      <c r="AL124"/>
      <c r="AM124" s="31"/>
      <c r="AN124"/>
      <c r="AO124"/>
      <c r="AP124" s="33"/>
      <c r="AQ124" s="32"/>
      <c r="AR124" s="32"/>
      <c r="AS124"/>
      <c r="AT124"/>
      <c r="AU124" s="31"/>
      <c r="AV124"/>
      <c r="AW124"/>
      <c r="AX124"/>
      <c r="AY124"/>
      <c r="AZ124" s="31"/>
      <c r="BA124"/>
      <c r="BC124" s="33"/>
      <c r="BE124"/>
      <c r="BF124" s="31"/>
      <c r="BI124" s="33"/>
      <c r="BJ124" s="32"/>
    </row>
    <row r="125" spans="1:63" ht="39.950000000000003" customHeight="1" x14ac:dyDescent="0.25">
      <c r="C125"/>
      <c r="D125"/>
      <c r="E125" s="31"/>
      <c r="G125" s="32"/>
      <c r="H125"/>
      <c r="I125" s="31"/>
      <c r="J125"/>
      <c r="K125"/>
      <c r="L125"/>
      <c r="M125" s="31"/>
      <c r="N125"/>
      <c r="O125"/>
      <c r="P125" s="33"/>
      <c r="Q125"/>
      <c r="R125"/>
      <c r="S125" s="31"/>
      <c r="T125"/>
      <c r="U125"/>
      <c r="V125" s="33"/>
      <c r="W125" s="32"/>
      <c r="X125" s="32"/>
      <c r="Y125" s="32"/>
      <c r="Z125"/>
      <c r="AA125"/>
      <c r="AB125"/>
      <c r="AC125" s="31"/>
      <c r="AD125"/>
      <c r="AE125"/>
      <c r="AF125" s="33"/>
      <c r="AG125" s="32"/>
      <c r="AH125" s="33"/>
      <c r="AI125" s="32"/>
      <c r="AJ125" s="33"/>
      <c r="AK125"/>
      <c r="AL125"/>
      <c r="AM125" s="31"/>
      <c r="AN125"/>
      <c r="AO125"/>
      <c r="AP125" s="33"/>
      <c r="AQ125" s="32"/>
      <c r="AR125" s="32"/>
      <c r="AS125"/>
      <c r="AT125"/>
      <c r="AU125" s="31"/>
      <c r="AV125"/>
      <c r="AW125"/>
      <c r="AX125"/>
      <c r="AY125"/>
      <c r="AZ125" s="31"/>
      <c r="BA125"/>
      <c r="BC125" s="33"/>
      <c r="BE125"/>
      <c r="BF125" s="31"/>
      <c r="BI125" s="33"/>
      <c r="BJ125" s="32"/>
    </row>
    <row r="126" spans="1:63" ht="39.950000000000003" customHeight="1" x14ac:dyDescent="0.25">
      <c r="C126"/>
      <c r="D126"/>
      <c r="E126" s="31"/>
      <c r="G126" s="32"/>
      <c r="H126"/>
      <c r="I126" s="31"/>
      <c r="J126"/>
      <c r="K126"/>
      <c r="L126"/>
      <c r="M126" s="31"/>
      <c r="N126"/>
      <c r="O126"/>
      <c r="P126" s="33"/>
      <c r="Q126"/>
      <c r="R126"/>
      <c r="S126" s="31"/>
      <c r="T126"/>
      <c r="U126"/>
      <c r="V126" s="33"/>
      <c r="W126" s="32"/>
      <c r="X126" s="32"/>
      <c r="Y126" s="32"/>
      <c r="Z126"/>
      <c r="AA126"/>
      <c r="AB126"/>
      <c r="AC126" s="31"/>
      <c r="AD126"/>
      <c r="AE126"/>
      <c r="AF126" s="33"/>
      <c r="AG126" s="32"/>
      <c r="AH126" s="33"/>
      <c r="AI126" s="32"/>
      <c r="AJ126" s="33"/>
      <c r="AK126"/>
      <c r="AL126"/>
      <c r="AM126" s="31"/>
      <c r="AN126"/>
      <c r="AO126"/>
      <c r="AP126" s="33"/>
      <c r="AQ126" s="32"/>
      <c r="AR126" s="32"/>
      <c r="AS126"/>
      <c r="AT126"/>
      <c r="AU126" s="31"/>
      <c r="AV126"/>
      <c r="AW126"/>
      <c r="AX126"/>
      <c r="AY126"/>
      <c r="AZ126" s="31"/>
      <c r="BA126"/>
      <c r="BC126" s="33"/>
      <c r="BE126"/>
      <c r="BF126" s="31"/>
      <c r="BI126" s="33"/>
      <c r="BJ126" s="32"/>
    </row>
    <row r="127" spans="1:63" ht="39.950000000000003" customHeight="1" x14ac:dyDescent="0.25">
      <c r="C127"/>
      <c r="D127"/>
      <c r="E127" s="31"/>
      <c r="G127" s="32"/>
      <c r="H127"/>
      <c r="I127" s="31"/>
      <c r="J127"/>
      <c r="K127"/>
      <c r="L127"/>
      <c r="M127" s="31"/>
      <c r="N127"/>
      <c r="O127"/>
      <c r="P127" s="33"/>
      <c r="Q127"/>
      <c r="R127"/>
      <c r="S127" s="31"/>
      <c r="T127"/>
      <c r="U127"/>
      <c r="V127" s="33"/>
      <c r="W127" s="32"/>
      <c r="X127" s="32"/>
      <c r="Y127" s="32"/>
      <c r="Z127"/>
      <c r="AA127"/>
      <c r="AB127"/>
      <c r="AC127" s="31"/>
      <c r="AD127"/>
      <c r="AE127"/>
      <c r="AF127" s="33"/>
      <c r="AG127" s="32"/>
      <c r="AH127" s="33"/>
      <c r="AI127" s="32"/>
      <c r="AJ127" s="33"/>
      <c r="AK127"/>
      <c r="AL127"/>
      <c r="AM127" s="31"/>
      <c r="AN127"/>
      <c r="AO127"/>
      <c r="AP127" s="33"/>
      <c r="AQ127" s="32"/>
      <c r="AR127" s="32"/>
      <c r="AS127"/>
      <c r="AT127"/>
      <c r="AU127" s="31"/>
      <c r="AV127"/>
      <c r="AW127"/>
      <c r="AX127"/>
      <c r="AY127"/>
      <c r="AZ127" s="31"/>
      <c r="BA127"/>
      <c r="BC127" s="33"/>
      <c r="BE127"/>
      <c r="BF127" s="31"/>
      <c r="BI127" s="33"/>
      <c r="BJ127" s="32"/>
    </row>
    <row r="128" spans="1:63" ht="39.950000000000003" customHeight="1" x14ac:dyDescent="0.25">
      <c r="C128"/>
      <c r="D128"/>
      <c r="E128" s="31"/>
      <c r="G128" s="32"/>
      <c r="H128"/>
      <c r="I128" s="31"/>
      <c r="J128"/>
      <c r="K128"/>
      <c r="L128"/>
      <c r="M128" s="31"/>
      <c r="N128"/>
      <c r="O128"/>
      <c r="P128" s="33"/>
      <c r="Q128"/>
      <c r="R128"/>
      <c r="S128" s="31"/>
      <c r="T128"/>
      <c r="U128"/>
      <c r="V128" s="33"/>
      <c r="W128" s="32"/>
      <c r="X128" s="32"/>
      <c r="Y128" s="32"/>
      <c r="Z128"/>
      <c r="AA128"/>
      <c r="AB128"/>
      <c r="AC128" s="31"/>
      <c r="AD128"/>
      <c r="AE128"/>
      <c r="AF128" s="33"/>
      <c r="AG128" s="32"/>
      <c r="AH128" s="33"/>
      <c r="AI128" s="32"/>
      <c r="AJ128" s="33"/>
      <c r="AK128"/>
      <c r="AL128"/>
      <c r="AM128" s="31"/>
      <c r="AN128"/>
      <c r="AO128"/>
      <c r="AP128" s="33"/>
      <c r="AQ128" s="32"/>
      <c r="AR128" s="32"/>
      <c r="AS128"/>
      <c r="AT128"/>
      <c r="AU128" s="31"/>
      <c r="AV128"/>
      <c r="AW128"/>
      <c r="AX128"/>
      <c r="AY128"/>
      <c r="AZ128" s="31"/>
      <c r="BA128"/>
      <c r="BC128" s="33"/>
      <c r="BE128"/>
      <c r="BF128" s="31"/>
      <c r="BI128" s="33"/>
      <c r="BJ128" s="32"/>
    </row>
    <row r="129" spans="3:62" ht="39.950000000000003" customHeight="1" x14ac:dyDescent="0.25">
      <c r="C129"/>
      <c r="D129"/>
      <c r="E129" s="31"/>
      <c r="G129" s="32"/>
      <c r="H129"/>
      <c r="I129" s="31"/>
      <c r="J129"/>
      <c r="K129"/>
      <c r="L129"/>
      <c r="M129" s="31"/>
      <c r="N129"/>
      <c r="O129"/>
      <c r="P129" s="33"/>
      <c r="Q129"/>
      <c r="R129"/>
      <c r="S129" s="31"/>
      <c r="T129"/>
      <c r="U129"/>
      <c r="V129" s="33"/>
      <c r="W129" s="32"/>
      <c r="X129" s="32"/>
      <c r="Y129" s="32"/>
      <c r="Z129"/>
      <c r="AA129"/>
      <c r="AB129"/>
      <c r="AC129" s="31"/>
      <c r="AD129"/>
      <c r="AE129"/>
      <c r="AF129" s="33"/>
      <c r="AG129" s="32"/>
      <c r="AH129" s="33"/>
      <c r="AI129" s="32"/>
      <c r="AJ129" s="33"/>
      <c r="AK129"/>
      <c r="AL129"/>
      <c r="AM129" s="31"/>
      <c r="AN129"/>
      <c r="AO129"/>
      <c r="AP129" s="33"/>
      <c r="AQ129" s="32"/>
      <c r="AR129" s="32"/>
      <c r="AS129"/>
      <c r="AT129"/>
      <c r="AU129" s="31"/>
      <c r="AV129"/>
      <c r="AW129"/>
      <c r="AX129"/>
      <c r="AY129"/>
      <c r="AZ129" s="31"/>
      <c r="BA129"/>
      <c r="BC129" s="33"/>
      <c r="BE129"/>
      <c r="BF129" s="31"/>
      <c r="BI129" s="33"/>
      <c r="BJ129" s="32"/>
    </row>
    <row r="130" spans="3:62" ht="39.950000000000003" customHeight="1" x14ac:dyDescent="0.25">
      <c r="C130"/>
      <c r="D130"/>
      <c r="E130" s="31"/>
      <c r="G130" s="32"/>
      <c r="H130"/>
      <c r="I130" s="31"/>
      <c r="J130"/>
      <c r="K130"/>
      <c r="L130"/>
      <c r="M130" s="31"/>
      <c r="N130"/>
      <c r="O130"/>
      <c r="P130" s="33"/>
      <c r="Q130"/>
      <c r="R130"/>
      <c r="S130" s="31"/>
      <c r="T130"/>
      <c r="U130"/>
      <c r="V130" s="33"/>
      <c r="W130" s="32"/>
      <c r="X130" s="32"/>
      <c r="Y130" s="32"/>
      <c r="Z130"/>
      <c r="AA130"/>
      <c r="AB130"/>
      <c r="AC130" s="31"/>
      <c r="AD130"/>
      <c r="AE130"/>
      <c r="AF130" s="33"/>
      <c r="AG130" s="32"/>
      <c r="AH130" s="33"/>
      <c r="AI130" s="32"/>
      <c r="AJ130" s="33"/>
      <c r="AK130"/>
      <c r="AL130"/>
      <c r="AM130" s="31"/>
      <c r="AN130"/>
      <c r="AO130"/>
      <c r="AP130" s="33"/>
      <c r="AQ130" s="32"/>
      <c r="AR130" s="32"/>
      <c r="AS130"/>
      <c r="AT130"/>
      <c r="AU130" s="31"/>
      <c r="AV130"/>
      <c r="AW130"/>
      <c r="AX130"/>
      <c r="AY130"/>
      <c r="AZ130" s="31"/>
      <c r="BA130"/>
      <c r="BC130" s="33"/>
      <c r="BE130"/>
      <c r="BF130" s="31"/>
      <c r="BI130" s="33"/>
      <c r="BJ130" s="32"/>
    </row>
    <row r="131" spans="3:62" ht="39.950000000000003" customHeight="1" x14ac:dyDescent="0.25">
      <c r="C131"/>
      <c r="D131"/>
      <c r="E131" s="31"/>
      <c r="G131" s="32"/>
      <c r="H131"/>
      <c r="I131" s="31"/>
      <c r="J131"/>
      <c r="K131"/>
      <c r="L131"/>
      <c r="M131" s="31"/>
      <c r="N131"/>
      <c r="O131"/>
      <c r="P131" s="33"/>
      <c r="Q131"/>
      <c r="R131"/>
      <c r="S131" s="31"/>
      <c r="T131"/>
      <c r="U131"/>
      <c r="V131" s="33"/>
      <c r="W131" s="32"/>
      <c r="X131" s="32"/>
      <c r="Y131" s="32"/>
      <c r="Z131"/>
      <c r="AA131"/>
      <c r="AB131"/>
      <c r="AC131" s="31"/>
      <c r="AD131"/>
      <c r="AE131"/>
      <c r="AF131" s="33"/>
      <c r="AG131" s="32"/>
      <c r="AH131" s="33"/>
      <c r="AI131" s="32"/>
      <c r="AJ131" s="33"/>
      <c r="AK131"/>
      <c r="AL131"/>
      <c r="AM131" s="31"/>
      <c r="AN131"/>
      <c r="AO131"/>
      <c r="AP131" s="33"/>
      <c r="AQ131" s="32"/>
      <c r="AR131" s="32"/>
      <c r="AS131"/>
      <c r="AT131"/>
      <c r="AU131" s="31"/>
      <c r="AV131"/>
      <c r="AW131"/>
      <c r="AX131"/>
      <c r="AY131"/>
      <c r="AZ131" s="31"/>
      <c r="BA131"/>
      <c r="BC131" s="33"/>
      <c r="BE131"/>
      <c r="BF131" s="31"/>
      <c r="BI131" s="33"/>
      <c r="BJ131" s="32"/>
    </row>
    <row r="132" spans="3:62" ht="39.950000000000003" customHeight="1" x14ac:dyDescent="0.25">
      <c r="C132"/>
      <c r="D132"/>
      <c r="E132" s="31"/>
      <c r="G132" s="32"/>
      <c r="H132"/>
      <c r="I132" s="31"/>
      <c r="J132"/>
      <c r="K132"/>
      <c r="L132"/>
      <c r="M132" s="31"/>
      <c r="N132"/>
      <c r="O132"/>
      <c r="P132" s="33"/>
      <c r="Q132"/>
      <c r="R132"/>
      <c r="S132" s="31"/>
      <c r="T132"/>
      <c r="U132"/>
      <c r="V132" s="33"/>
      <c r="W132" s="32"/>
      <c r="X132" s="32"/>
      <c r="Y132" s="32"/>
      <c r="Z132"/>
      <c r="AA132"/>
      <c r="AB132"/>
      <c r="AC132" s="31"/>
      <c r="AD132"/>
      <c r="AE132"/>
      <c r="AF132" s="33"/>
      <c r="AG132" s="32"/>
      <c r="AH132" s="33"/>
      <c r="AI132" s="32"/>
      <c r="AJ132" s="33"/>
      <c r="AK132"/>
      <c r="AL132"/>
      <c r="AM132" s="31"/>
      <c r="AN132"/>
      <c r="AO132"/>
      <c r="AP132" s="33"/>
      <c r="AQ132" s="32"/>
      <c r="AR132" s="32"/>
      <c r="AS132"/>
      <c r="AT132"/>
      <c r="AU132" s="31"/>
      <c r="AV132"/>
      <c r="AW132"/>
      <c r="AX132"/>
      <c r="AY132"/>
      <c r="AZ132" s="31"/>
      <c r="BA132"/>
      <c r="BC132" s="33"/>
      <c r="BE132"/>
      <c r="BF132" s="31"/>
      <c r="BI132" s="33"/>
      <c r="BJ132" s="32"/>
    </row>
    <row r="133" spans="3:62" ht="39.950000000000003" customHeight="1" x14ac:dyDescent="0.25">
      <c r="C133"/>
      <c r="D133"/>
      <c r="E133" s="31"/>
      <c r="G133" s="32"/>
      <c r="H133"/>
      <c r="I133" s="31"/>
      <c r="J133"/>
      <c r="K133"/>
      <c r="L133"/>
      <c r="M133" s="31"/>
      <c r="N133"/>
      <c r="O133"/>
      <c r="P133" s="33"/>
      <c r="Q133"/>
      <c r="R133"/>
      <c r="S133" s="31"/>
      <c r="T133"/>
      <c r="U133"/>
      <c r="V133" s="33"/>
      <c r="W133" s="32"/>
      <c r="X133" s="32"/>
      <c r="Y133" s="32"/>
      <c r="Z133"/>
      <c r="AA133"/>
      <c r="AB133"/>
      <c r="AC133" s="31"/>
      <c r="AD133"/>
      <c r="AE133"/>
      <c r="AF133" s="33"/>
      <c r="AG133" s="32"/>
      <c r="AH133" s="33"/>
      <c r="AI133" s="32"/>
      <c r="AJ133" s="33"/>
      <c r="AK133"/>
      <c r="AL133"/>
      <c r="AM133" s="31"/>
      <c r="AN133"/>
      <c r="AO133"/>
      <c r="AP133" s="33"/>
      <c r="AQ133" s="32"/>
      <c r="AR133" s="32"/>
      <c r="AS133"/>
      <c r="AT133"/>
      <c r="AU133" s="31"/>
      <c r="AV133"/>
      <c r="AW133"/>
      <c r="AX133"/>
      <c r="AY133"/>
      <c r="AZ133" s="31"/>
      <c r="BA133"/>
      <c r="BC133" s="33"/>
      <c r="BE133"/>
      <c r="BF133" s="31"/>
      <c r="BI133" s="33"/>
      <c r="BJ133" s="32"/>
    </row>
    <row r="134" spans="3:62" ht="39.950000000000003" customHeight="1" x14ac:dyDescent="0.25">
      <c r="C134"/>
      <c r="D134"/>
      <c r="E134" s="31"/>
      <c r="G134" s="32"/>
      <c r="H134"/>
      <c r="I134" s="31"/>
      <c r="J134"/>
      <c r="K134"/>
      <c r="L134"/>
      <c r="M134" s="31"/>
      <c r="N134"/>
      <c r="O134"/>
      <c r="P134" s="33"/>
      <c r="Q134"/>
      <c r="R134"/>
      <c r="S134" s="31"/>
      <c r="T134"/>
      <c r="U134"/>
      <c r="V134" s="33"/>
      <c r="W134" s="32"/>
      <c r="X134" s="32"/>
      <c r="Y134" s="32"/>
      <c r="Z134"/>
      <c r="AA134"/>
      <c r="AB134"/>
      <c r="AC134" s="31"/>
      <c r="AD134"/>
      <c r="AE134"/>
      <c r="AF134" s="33"/>
      <c r="AG134" s="32"/>
      <c r="AH134" s="33"/>
      <c r="AI134" s="32"/>
      <c r="AJ134" s="33"/>
      <c r="AK134"/>
      <c r="AL134"/>
      <c r="AM134" s="31"/>
      <c r="AN134"/>
      <c r="AO134"/>
      <c r="AP134" s="33"/>
      <c r="AQ134" s="32"/>
      <c r="AR134" s="32"/>
      <c r="AS134"/>
      <c r="AT134"/>
      <c r="AU134" s="31"/>
      <c r="AV134"/>
      <c r="AW134"/>
      <c r="AX134"/>
      <c r="AY134"/>
      <c r="AZ134" s="31"/>
      <c r="BA134"/>
      <c r="BC134" s="33"/>
      <c r="BE134"/>
      <c r="BF134" s="31"/>
      <c r="BI134" s="33"/>
      <c r="BJ134" s="32"/>
    </row>
    <row r="135" spans="3:62" ht="39.950000000000003" customHeight="1" x14ac:dyDescent="0.25">
      <c r="C135"/>
      <c r="D135"/>
      <c r="E135" s="31"/>
      <c r="G135" s="32"/>
      <c r="H135"/>
      <c r="I135" s="31"/>
      <c r="J135"/>
      <c r="K135"/>
      <c r="L135"/>
      <c r="M135" s="31"/>
      <c r="N135"/>
      <c r="O135"/>
      <c r="P135" s="33"/>
      <c r="Q135"/>
      <c r="R135"/>
      <c r="S135" s="31"/>
      <c r="T135"/>
      <c r="U135"/>
      <c r="V135" s="33"/>
      <c r="W135" s="32"/>
      <c r="X135" s="32"/>
      <c r="Y135" s="32"/>
      <c r="Z135"/>
      <c r="AA135"/>
      <c r="AB135"/>
      <c r="AC135" s="31"/>
      <c r="AD135"/>
      <c r="AE135"/>
      <c r="AF135" s="33"/>
      <c r="AG135" s="32"/>
      <c r="AH135" s="33"/>
      <c r="AI135" s="32"/>
      <c r="AJ135" s="33"/>
      <c r="AK135"/>
      <c r="AL135"/>
      <c r="AM135" s="31"/>
      <c r="AN135"/>
      <c r="AO135"/>
      <c r="AP135" s="33"/>
      <c r="AQ135" s="32"/>
      <c r="AR135" s="32"/>
      <c r="AS135"/>
      <c r="AT135"/>
      <c r="AU135" s="31"/>
      <c r="AV135"/>
      <c r="AW135"/>
      <c r="AX135"/>
      <c r="AY135"/>
      <c r="AZ135" s="31"/>
      <c r="BA135"/>
      <c r="BC135" s="33"/>
      <c r="BE135"/>
      <c r="BF135" s="31"/>
      <c r="BI135" s="33"/>
      <c r="BJ135" s="32"/>
    </row>
    <row r="136" spans="3:62" ht="39.950000000000003" customHeight="1" x14ac:dyDescent="0.25">
      <c r="C136"/>
      <c r="D136"/>
      <c r="E136" s="31"/>
      <c r="G136" s="32"/>
      <c r="H136"/>
      <c r="I136" s="31"/>
      <c r="J136"/>
      <c r="K136"/>
      <c r="L136"/>
      <c r="M136" s="31"/>
      <c r="N136"/>
      <c r="O136"/>
      <c r="P136" s="33"/>
      <c r="Q136"/>
      <c r="R136"/>
      <c r="S136" s="31"/>
      <c r="T136"/>
      <c r="U136"/>
      <c r="V136" s="33"/>
      <c r="W136" s="32"/>
      <c r="X136" s="32"/>
      <c r="Y136" s="32"/>
      <c r="Z136"/>
      <c r="AA136"/>
      <c r="AB136"/>
      <c r="AC136" s="31"/>
      <c r="AD136"/>
      <c r="AE136"/>
      <c r="AF136" s="33"/>
      <c r="AG136" s="32"/>
      <c r="AH136" s="33"/>
      <c r="AI136" s="32"/>
      <c r="AJ136" s="33"/>
      <c r="AK136"/>
      <c r="AL136"/>
      <c r="AM136" s="31"/>
      <c r="AN136"/>
      <c r="AO136"/>
      <c r="AP136" s="33"/>
      <c r="AQ136" s="32"/>
      <c r="AR136" s="32"/>
      <c r="AS136"/>
      <c r="AT136"/>
      <c r="AU136" s="31"/>
      <c r="AV136"/>
      <c r="AW136"/>
      <c r="AX136"/>
      <c r="AY136"/>
      <c r="AZ136" s="31"/>
      <c r="BA136"/>
      <c r="BC136" s="33"/>
      <c r="BE136"/>
      <c r="BF136" s="31"/>
      <c r="BI136" s="33"/>
      <c r="BJ136" s="32"/>
    </row>
    <row r="137" spans="3:62" ht="39.950000000000003" customHeight="1" x14ac:dyDescent="0.25">
      <c r="C137"/>
      <c r="D137"/>
      <c r="E137" s="31"/>
      <c r="G137" s="32"/>
      <c r="H137"/>
      <c r="I137" s="31"/>
      <c r="J137"/>
      <c r="K137"/>
      <c r="L137"/>
      <c r="M137" s="31"/>
      <c r="N137"/>
      <c r="O137"/>
      <c r="P137" s="33"/>
      <c r="Q137"/>
      <c r="R137"/>
      <c r="S137" s="31"/>
      <c r="T137"/>
      <c r="U137"/>
      <c r="V137" s="33"/>
      <c r="W137" s="32"/>
      <c r="X137" s="32"/>
      <c r="Y137" s="32"/>
      <c r="Z137"/>
      <c r="AA137"/>
      <c r="AB137"/>
      <c r="AC137" s="31"/>
      <c r="AD137"/>
      <c r="AE137"/>
      <c r="AF137" s="33"/>
      <c r="AG137" s="32"/>
      <c r="AH137" s="33"/>
      <c r="AI137" s="32"/>
      <c r="AJ137" s="33"/>
      <c r="AK137"/>
      <c r="AL137"/>
      <c r="AM137" s="31"/>
      <c r="AN137"/>
      <c r="AO137"/>
      <c r="AP137" s="33"/>
      <c r="AQ137" s="32"/>
      <c r="AR137" s="32"/>
      <c r="AS137"/>
      <c r="AT137"/>
      <c r="AU137" s="31"/>
      <c r="AV137"/>
      <c r="AW137"/>
      <c r="AX137"/>
      <c r="AY137"/>
      <c r="AZ137" s="31"/>
      <c r="BA137"/>
      <c r="BC137" s="33"/>
      <c r="BE137"/>
      <c r="BF137" s="31"/>
      <c r="BI137" s="33"/>
      <c r="BJ137" s="32"/>
    </row>
    <row r="138" spans="3:62" ht="39.950000000000003" customHeight="1" x14ac:dyDescent="0.25">
      <c r="C138"/>
      <c r="D138"/>
      <c r="E138" s="31"/>
      <c r="G138" s="32"/>
      <c r="H138"/>
      <c r="I138" s="31"/>
      <c r="J138"/>
      <c r="K138"/>
      <c r="L138"/>
      <c r="M138" s="31"/>
      <c r="N138"/>
      <c r="O138"/>
      <c r="P138" s="33"/>
      <c r="Q138"/>
      <c r="R138"/>
      <c r="S138" s="31"/>
      <c r="T138"/>
      <c r="U138"/>
      <c r="V138" s="33"/>
      <c r="W138" s="32"/>
      <c r="X138" s="32"/>
      <c r="Y138" s="32"/>
      <c r="Z138"/>
      <c r="AA138"/>
      <c r="AB138"/>
      <c r="AC138" s="31"/>
      <c r="AD138"/>
      <c r="AE138"/>
      <c r="AF138" s="33"/>
      <c r="AG138" s="32"/>
      <c r="AH138" s="33"/>
      <c r="AI138" s="32"/>
      <c r="AJ138" s="33"/>
      <c r="AK138"/>
      <c r="AL138"/>
      <c r="AM138" s="31"/>
      <c r="AN138"/>
      <c r="AO138"/>
      <c r="AP138" s="33"/>
      <c r="AQ138" s="32"/>
      <c r="AR138" s="32"/>
      <c r="AS138"/>
      <c r="AT138"/>
      <c r="AU138" s="31"/>
      <c r="AV138"/>
      <c r="AW138"/>
      <c r="AX138"/>
      <c r="AY138"/>
      <c r="AZ138" s="31"/>
      <c r="BA138"/>
      <c r="BC138" s="33"/>
      <c r="BE138"/>
      <c r="BF138" s="31"/>
      <c r="BI138" s="33"/>
      <c r="BJ138" s="32"/>
    </row>
    <row r="139" spans="3:62" ht="39.950000000000003" customHeight="1" x14ac:dyDescent="0.25">
      <c r="C139"/>
      <c r="D139"/>
      <c r="E139" s="31"/>
      <c r="G139" s="32"/>
      <c r="H139"/>
      <c r="I139" s="31"/>
      <c r="J139"/>
      <c r="K139"/>
      <c r="L139"/>
      <c r="M139" s="31"/>
      <c r="N139"/>
      <c r="O139"/>
      <c r="P139" s="33"/>
      <c r="Q139"/>
      <c r="R139"/>
      <c r="S139" s="31"/>
      <c r="T139"/>
      <c r="U139"/>
      <c r="V139" s="33"/>
      <c r="W139" s="32"/>
      <c r="X139" s="32"/>
      <c r="Y139" s="32"/>
      <c r="Z139"/>
      <c r="AA139"/>
      <c r="AB139"/>
      <c r="AC139" s="31"/>
      <c r="AD139"/>
      <c r="AE139"/>
      <c r="AF139" s="33"/>
      <c r="AG139" s="32"/>
      <c r="AH139" s="33"/>
      <c r="AI139" s="32"/>
      <c r="AJ139" s="33"/>
      <c r="AK139"/>
      <c r="AL139"/>
      <c r="AM139" s="31"/>
      <c r="AN139"/>
      <c r="AO139"/>
      <c r="AP139" s="33"/>
      <c r="AQ139" s="32"/>
      <c r="AR139" s="32"/>
      <c r="AS139"/>
      <c r="AT139"/>
      <c r="AU139" s="31"/>
      <c r="AV139"/>
      <c r="AW139"/>
      <c r="AX139"/>
      <c r="AY139"/>
      <c r="AZ139" s="31"/>
      <c r="BA139"/>
      <c r="BC139" s="33"/>
      <c r="BE139"/>
      <c r="BF139" s="31"/>
      <c r="BI139" s="33"/>
      <c r="BJ139" s="32"/>
    </row>
    <row r="140" spans="3:62" ht="39.950000000000003" customHeight="1" x14ac:dyDescent="0.25">
      <c r="C140"/>
      <c r="D140"/>
      <c r="E140" s="31"/>
      <c r="G140" s="32"/>
      <c r="H140"/>
      <c r="I140" s="31"/>
      <c r="J140"/>
      <c r="K140"/>
      <c r="L140"/>
      <c r="M140" s="31"/>
      <c r="N140"/>
      <c r="O140"/>
      <c r="P140" s="33"/>
      <c r="Q140"/>
      <c r="R140"/>
      <c r="S140" s="31"/>
      <c r="T140"/>
      <c r="U140"/>
      <c r="V140" s="33"/>
      <c r="W140" s="32"/>
      <c r="X140" s="32"/>
      <c r="Y140" s="32"/>
      <c r="Z140"/>
      <c r="AA140"/>
      <c r="AB140"/>
      <c r="AC140" s="31"/>
      <c r="AD140"/>
      <c r="AE140"/>
      <c r="AF140" s="33"/>
      <c r="AG140" s="32"/>
      <c r="AH140" s="33"/>
      <c r="AI140" s="32"/>
      <c r="AJ140" s="33"/>
      <c r="AK140"/>
      <c r="AL140"/>
      <c r="AM140" s="31"/>
      <c r="AN140"/>
      <c r="AO140"/>
      <c r="AP140" s="33"/>
      <c r="AQ140" s="32"/>
      <c r="AR140" s="32"/>
      <c r="AS140"/>
      <c r="AT140"/>
      <c r="AU140" s="31"/>
      <c r="AV140"/>
      <c r="AW140"/>
      <c r="AX140"/>
      <c r="AY140"/>
      <c r="AZ140" s="31"/>
      <c r="BA140"/>
      <c r="BC140" s="33"/>
      <c r="BE140"/>
      <c r="BF140" s="31"/>
      <c r="BI140" s="33"/>
      <c r="BJ140" s="32"/>
    </row>
    <row r="141" spans="3:62" ht="39.950000000000003" customHeight="1" x14ac:dyDescent="0.25">
      <c r="C141"/>
      <c r="D141"/>
      <c r="E141" s="31"/>
      <c r="G141" s="32"/>
      <c r="H141"/>
      <c r="I141" s="31"/>
      <c r="J141"/>
      <c r="K141"/>
      <c r="L141"/>
      <c r="M141" s="31"/>
      <c r="N141"/>
      <c r="O141"/>
      <c r="P141" s="33"/>
      <c r="Q141"/>
      <c r="R141"/>
      <c r="S141" s="31"/>
      <c r="T141"/>
      <c r="U141"/>
      <c r="V141" s="33"/>
      <c r="W141" s="32"/>
      <c r="X141" s="32"/>
      <c r="Y141" s="32"/>
      <c r="Z141"/>
      <c r="AA141"/>
      <c r="AB141"/>
      <c r="AC141" s="31"/>
      <c r="AD141"/>
      <c r="AE141"/>
      <c r="AF141" s="33"/>
      <c r="AG141" s="32"/>
      <c r="AH141" s="33"/>
      <c r="AI141" s="32"/>
      <c r="AJ141" s="33"/>
      <c r="AK141"/>
      <c r="AL141"/>
      <c r="AM141" s="31"/>
      <c r="AN141"/>
      <c r="AO141"/>
      <c r="AP141" s="33"/>
      <c r="AQ141" s="32"/>
      <c r="AR141" s="32"/>
      <c r="AS141"/>
      <c r="AT141"/>
      <c r="AU141" s="31"/>
      <c r="AV141"/>
      <c r="AW141"/>
      <c r="AX141"/>
      <c r="AY141"/>
      <c r="AZ141" s="31"/>
      <c r="BA141"/>
      <c r="BC141" s="33"/>
      <c r="BE141"/>
      <c r="BF141" s="31"/>
      <c r="BI141" s="33"/>
      <c r="BJ141" s="32"/>
    </row>
    <row r="142" spans="3:62" ht="39.950000000000003" customHeight="1" x14ac:dyDescent="0.25">
      <c r="C142"/>
      <c r="D142"/>
      <c r="E142" s="31"/>
      <c r="G142" s="32"/>
      <c r="H142"/>
      <c r="I142" s="31"/>
      <c r="J142"/>
      <c r="K142"/>
      <c r="L142"/>
      <c r="M142" s="31"/>
      <c r="N142"/>
      <c r="O142"/>
      <c r="P142" s="33"/>
      <c r="Q142"/>
      <c r="R142"/>
      <c r="S142" s="31"/>
      <c r="T142"/>
      <c r="U142"/>
      <c r="V142" s="33"/>
      <c r="W142" s="32"/>
      <c r="X142" s="32"/>
      <c r="Y142" s="32"/>
      <c r="Z142"/>
      <c r="AA142"/>
      <c r="AB142"/>
      <c r="AC142" s="31"/>
      <c r="AD142"/>
      <c r="AE142"/>
      <c r="AF142" s="33"/>
      <c r="AG142" s="32"/>
      <c r="AH142" s="33"/>
      <c r="AI142" s="32"/>
      <c r="AJ142" s="33"/>
      <c r="AK142"/>
      <c r="AL142"/>
      <c r="AM142" s="31"/>
      <c r="AN142"/>
      <c r="AO142"/>
      <c r="AP142" s="33"/>
      <c r="AQ142" s="32"/>
      <c r="AR142" s="32"/>
      <c r="AS142"/>
      <c r="AT142"/>
      <c r="AU142" s="31"/>
      <c r="AV142"/>
      <c r="AW142"/>
      <c r="AX142"/>
      <c r="AY142"/>
      <c r="AZ142" s="31"/>
      <c r="BA142"/>
      <c r="BC142" s="33"/>
      <c r="BE142"/>
      <c r="BF142" s="31"/>
      <c r="BI142" s="33"/>
      <c r="BJ142" s="32"/>
    </row>
    <row r="143" spans="3:62" ht="39.950000000000003" customHeight="1" x14ac:dyDescent="0.25">
      <c r="C143"/>
      <c r="D143"/>
      <c r="E143" s="31"/>
      <c r="G143" s="32"/>
      <c r="H143"/>
      <c r="I143" s="31"/>
      <c r="J143"/>
      <c r="K143"/>
      <c r="L143"/>
      <c r="M143" s="31"/>
      <c r="N143"/>
      <c r="O143"/>
      <c r="P143" s="33"/>
      <c r="Q143"/>
      <c r="R143"/>
      <c r="S143" s="31"/>
      <c r="T143"/>
      <c r="U143"/>
      <c r="V143" s="33"/>
      <c r="W143" s="32"/>
      <c r="X143" s="32"/>
      <c r="Y143" s="32"/>
      <c r="Z143"/>
      <c r="AA143"/>
      <c r="AB143"/>
      <c r="AC143" s="31"/>
      <c r="AD143"/>
      <c r="AE143"/>
      <c r="AF143" s="33"/>
      <c r="AG143" s="32"/>
      <c r="AH143" s="33"/>
      <c r="AI143" s="32"/>
      <c r="AJ143" s="33"/>
      <c r="AK143"/>
      <c r="AL143"/>
      <c r="AM143" s="31"/>
      <c r="AN143"/>
      <c r="AO143"/>
      <c r="AP143" s="33"/>
      <c r="AQ143" s="32"/>
      <c r="AR143" s="32"/>
      <c r="AS143"/>
      <c r="AT143"/>
      <c r="AU143" s="31"/>
      <c r="AV143"/>
      <c r="AW143"/>
      <c r="AX143"/>
      <c r="AY143"/>
      <c r="AZ143" s="31"/>
      <c r="BA143"/>
      <c r="BC143" s="33"/>
      <c r="BE143"/>
      <c r="BF143" s="31"/>
      <c r="BI143" s="33"/>
      <c r="BJ143" s="32"/>
    </row>
    <row r="144" spans="3:62" ht="39.950000000000003" customHeight="1" x14ac:dyDescent="0.25">
      <c r="C144"/>
      <c r="D144"/>
      <c r="E144" s="31"/>
      <c r="G144" s="32"/>
      <c r="H144"/>
      <c r="I144" s="31"/>
      <c r="J144"/>
      <c r="K144"/>
      <c r="L144"/>
      <c r="M144" s="31"/>
      <c r="N144"/>
      <c r="O144"/>
      <c r="P144" s="33"/>
      <c r="Q144"/>
      <c r="R144"/>
      <c r="S144" s="31"/>
      <c r="T144"/>
      <c r="U144"/>
      <c r="V144" s="33"/>
      <c r="W144" s="32"/>
      <c r="X144" s="32"/>
      <c r="Y144" s="32"/>
      <c r="Z144"/>
      <c r="AA144"/>
      <c r="AB144"/>
      <c r="AC144" s="31"/>
      <c r="AD144"/>
      <c r="AE144"/>
      <c r="AF144" s="33"/>
      <c r="AG144" s="32"/>
      <c r="AH144" s="33"/>
      <c r="AI144" s="32"/>
      <c r="AJ144" s="33"/>
      <c r="AK144"/>
      <c r="AL144"/>
      <c r="AM144" s="31"/>
      <c r="AN144"/>
      <c r="AO144"/>
      <c r="AP144" s="33"/>
      <c r="AQ144" s="32"/>
      <c r="AR144" s="32"/>
      <c r="AS144"/>
      <c r="AT144"/>
      <c r="AU144" s="31"/>
      <c r="AV144"/>
      <c r="AW144"/>
      <c r="AX144"/>
      <c r="AY144"/>
      <c r="AZ144" s="31"/>
      <c r="BA144"/>
      <c r="BC144" s="33"/>
      <c r="BE144"/>
      <c r="BF144" s="31"/>
      <c r="BI144" s="33"/>
      <c r="BJ144" s="32"/>
    </row>
    <row r="145" spans="3:62" ht="39.950000000000003" customHeight="1" x14ac:dyDescent="0.25">
      <c r="C145"/>
      <c r="D145"/>
      <c r="E145" s="31"/>
      <c r="G145" s="32"/>
      <c r="H145"/>
      <c r="I145" s="31"/>
      <c r="J145"/>
      <c r="K145"/>
      <c r="L145"/>
      <c r="M145" s="31"/>
      <c r="N145"/>
      <c r="O145"/>
      <c r="P145" s="33"/>
      <c r="Q145"/>
      <c r="R145"/>
      <c r="S145" s="31"/>
      <c r="T145"/>
      <c r="U145"/>
      <c r="V145" s="33"/>
      <c r="W145" s="32"/>
      <c r="X145" s="32"/>
      <c r="Y145" s="32"/>
      <c r="Z145"/>
      <c r="AA145"/>
      <c r="AB145"/>
      <c r="AC145" s="31"/>
      <c r="AD145"/>
      <c r="AE145"/>
      <c r="AF145" s="33"/>
      <c r="AG145" s="32"/>
      <c r="AH145" s="33"/>
      <c r="AI145" s="32"/>
      <c r="AJ145" s="33"/>
      <c r="AK145"/>
      <c r="AL145"/>
      <c r="AM145" s="31"/>
      <c r="AN145"/>
      <c r="AO145"/>
      <c r="AP145" s="33"/>
      <c r="AQ145" s="32"/>
      <c r="AR145" s="32"/>
      <c r="AS145"/>
      <c r="AT145"/>
      <c r="AU145" s="31"/>
      <c r="AV145"/>
      <c r="AW145"/>
      <c r="AX145"/>
      <c r="AY145"/>
      <c r="AZ145" s="31"/>
      <c r="BA145"/>
      <c r="BC145" s="33"/>
      <c r="BE145"/>
      <c r="BF145" s="31"/>
      <c r="BI145" s="33"/>
      <c r="BJ145" s="32"/>
    </row>
    <row r="146" spans="3:62" ht="39.950000000000003" customHeight="1" x14ac:dyDescent="0.25">
      <c r="C146"/>
      <c r="D146"/>
      <c r="E146" s="31"/>
      <c r="G146" s="32"/>
      <c r="H146"/>
      <c r="I146" s="31"/>
      <c r="J146"/>
      <c r="K146"/>
      <c r="L146"/>
      <c r="M146" s="31"/>
      <c r="N146"/>
      <c r="O146"/>
      <c r="P146" s="33"/>
      <c r="Q146"/>
      <c r="R146"/>
      <c r="S146" s="31"/>
      <c r="T146"/>
      <c r="U146"/>
      <c r="V146" s="33"/>
      <c r="W146" s="32"/>
      <c r="X146" s="32"/>
      <c r="Y146" s="32"/>
      <c r="Z146"/>
      <c r="AA146"/>
      <c r="AB146"/>
      <c r="AC146" s="31"/>
      <c r="AD146"/>
      <c r="AE146"/>
      <c r="AF146" s="33"/>
      <c r="AG146" s="32"/>
      <c r="AH146" s="33"/>
      <c r="AI146" s="32"/>
      <c r="AJ146" s="33"/>
      <c r="AK146"/>
      <c r="AL146"/>
      <c r="AM146" s="31"/>
      <c r="AN146"/>
      <c r="AO146"/>
      <c r="AP146" s="33"/>
      <c r="AQ146" s="32"/>
      <c r="AR146" s="32"/>
      <c r="AS146"/>
      <c r="AT146"/>
      <c r="AU146" s="31"/>
      <c r="AV146"/>
      <c r="AW146"/>
      <c r="AX146"/>
      <c r="AY146"/>
      <c r="AZ146" s="31"/>
      <c r="BA146"/>
      <c r="BC146" s="33"/>
      <c r="BE146"/>
      <c r="BF146" s="31"/>
      <c r="BI146" s="33"/>
      <c r="BJ146" s="32"/>
    </row>
    <row r="147" spans="3:62" ht="39.950000000000003" customHeight="1" x14ac:dyDescent="0.25">
      <c r="C147"/>
      <c r="D147"/>
      <c r="E147" s="31"/>
      <c r="G147" s="32"/>
      <c r="H147"/>
      <c r="I147" s="31"/>
      <c r="J147"/>
      <c r="K147"/>
      <c r="L147"/>
      <c r="M147" s="31"/>
      <c r="N147"/>
      <c r="O147"/>
      <c r="P147" s="33"/>
      <c r="Q147"/>
      <c r="R147"/>
      <c r="S147" s="31"/>
      <c r="T147"/>
      <c r="U147"/>
      <c r="V147" s="33"/>
      <c r="W147" s="32"/>
      <c r="X147" s="32"/>
      <c r="Y147" s="32"/>
      <c r="Z147"/>
      <c r="AA147"/>
      <c r="AB147"/>
      <c r="AC147" s="31"/>
      <c r="AD147"/>
      <c r="AE147"/>
      <c r="AF147" s="33"/>
      <c r="AG147" s="32"/>
      <c r="AH147" s="33"/>
      <c r="AI147" s="32"/>
      <c r="AJ147" s="33"/>
      <c r="AK147"/>
      <c r="AL147"/>
      <c r="AM147" s="31"/>
      <c r="AN147"/>
      <c r="AO147"/>
      <c r="AP147" s="33"/>
      <c r="AQ147" s="32"/>
      <c r="AR147" s="32"/>
      <c r="AS147"/>
      <c r="AT147"/>
      <c r="AU147" s="31"/>
      <c r="AV147"/>
      <c r="AW147"/>
      <c r="AX147"/>
      <c r="AY147"/>
      <c r="AZ147" s="31"/>
      <c r="BA147"/>
      <c r="BC147" s="33"/>
      <c r="BE147"/>
      <c r="BF147" s="31"/>
      <c r="BI147" s="33"/>
      <c r="BJ147" s="32"/>
    </row>
    <row r="148" spans="3:62" ht="39.950000000000003" customHeight="1" x14ac:dyDescent="0.25">
      <c r="C148"/>
      <c r="D148"/>
      <c r="E148" s="31"/>
      <c r="G148" s="32"/>
      <c r="H148"/>
      <c r="I148" s="31"/>
      <c r="J148"/>
      <c r="K148"/>
      <c r="L148"/>
      <c r="M148" s="31"/>
      <c r="N148"/>
      <c r="O148"/>
      <c r="P148" s="33"/>
      <c r="Q148"/>
      <c r="R148"/>
      <c r="S148" s="31"/>
      <c r="T148"/>
      <c r="U148"/>
      <c r="V148" s="33"/>
      <c r="W148" s="32"/>
      <c r="X148" s="32"/>
      <c r="Y148" s="32"/>
      <c r="Z148"/>
      <c r="AA148"/>
      <c r="AB148"/>
      <c r="AC148" s="31"/>
      <c r="AD148"/>
      <c r="AE148"/>
      <c r="AF148" s="33"/>
      <c r="AG148" s="32"/>
      <c r="AH148" s="33"/>
      <c r="AI148" s="32"/>
      <c r="AJ148" s="33"/>
      <c r="AK148"/>
      <c r="AL148"/>
      <c r="AM148" s="31"/>
      <c r="AN148"/>
      <c r="AO148"/>
      <c r="AP148" s="33"/>
      <c r="AQ148" s="32"/>
      <c r="AR148" s="32"/>
      <c r="AS148"/>
      <c r="AT148"/>
      <c r="AU148" s="31"/>
      <c r="AV148"/>
      <c r="AW148"/>
      <c r="AX148"/>
      <c r="AY148"/>
      <c r="AZ148" s="31"/>
      <c r="BA148"/>
      <c r="BC148" s="33"/>
      <c r="BE148"/>
      <c r="BF148" s="31"/>
      <c r="BI148" s="33"/>
      <c r="BJ148" s="32"/>
    </row>
    <row r="149" spans="3:62" ht="39.950000000000003" customHeight="1" x14ac:dyDescent="0.25">
      <c r="C149"/>
      <c r="D149"/>
      <c r="E149" s="31"/>
      <c r="G149" s="32"/>
      <c r="H149"/>
      <c r="I149" s="31"/>
      <c r="J149"/>
      <c r="K149"/>
      <c r="L149"/>
      <c r="M149" s="31"/>
      <c r="N149"/>
      <c r="O149"/>
      <c r="P149" s="33"/>
      <c r="Q149"/>
      <c r="R149"/>
      <c r="S149" s="31"/>
      <c r="T149"/>
      <c r="U149"/>
      <c r="V149" s="33"/>
      <c r="W149" s="32"/>
      <c r="X149" s="32"/>
      <c r="Y149" s="32"/>
      <c r="Z149"/>
      <c r="AA149"/>
      <c r="AB149"/>
      <c r="AC149" s="31"/>
      <c r="AD149"/>
      <c r="AE149"/>
      <c r="AF149" s="33"/>
      <c r="AG149" s="32"/>
      <c r="AH149" s="33"/>
      <c r="AI149" s="32"/>
      <c r="AJ149" s="33"/>
      <c r="AK149"/>
      <c r="AL149"/>
      <c r="AM149" s="31"/>
      <c r="AN149"/>
      <c r="AO149"/>
      <c r="AP149" s="33"/>
      <c r="AQ149" s="32"/>
      <c r="AR149" s="32"/>
      <c r="AS149"/>
      <c r="AT149"/>
      <c r="AU149" s="31"/>
      <c r="AV149"/>
      <c r="AW149"/>
      <c r="AX149"/>
      <c r="AY149"/>
      <c r="AZ149" s="31"/>
      <c r="BA149"/>
      <c r="BC149" s="33"/>
      <c r="BE149"/>
      <c r="BF149" s="31"/>
      <c r="BI149" s="33"/>
      <c r="BJ149" s="32"/>
    </row>
    <row r="150" spans="3:62" ht="39.950000000000003" customHeight="1" x14ac:dyDescent="0.25">
      <c r="C150"/>
      <c r="D150"/>
      <c r="E150" s="31"/>
      <c r="G150" s="32"/>
      <c r="H150"/>
      <c r="I150" s="31"/>
      <c r="J150"/>
      <c r="K150"/>
      <c r="L150"/>
      <c r="M150" s="31"/>
      <c r="N150"/>
      <c r="O150"/>
      <c r="P150" s="33"/>
      <c r="Q150"/>
      <c r="R150"/>
      <c r="S150" s="31"/>
      <c r="T150"/>
      <c r="U150"/>
      <c r="V150" s="33"/>
      <c r="W150" s="32"/>
      <c r="X150" s="32"/>
      <c r="Y150" s="32"/>
      <c r="Z150"/>
      <c r="AA150"/>
      <c r="AB150"/>
      <c r="AC150" s="31"/>
      <c r="AD150"/>
      <c r="AE150"/>
      <c r="AF150" s="33"/>
      <c r="AG150" s="32"/>
      <c r="AH150" s="33"/>
      <c r="AI150" s="32"/>
      <c r="AJ150" s="33"/>
      <c r="AK150"/>
      <c r="AL150"/>
      <c r="AM150" s="31"/>
      <c r="AN150"/>
      <c r="AO150"/>
      <c r="AP150" s="33"/>
      <c r="AQ150" s="32"/>
      <c r="AR150" s="32"/>
      <c r="AS150"/>
      <c r="AT150"/>
      <c r="AU150" s="31"/>
      <c r="AV150"/>
      <c r="AW150"/>
      <c r="AX150"/>
      <c r="AY150"/>
      <c r="AZ150" s="31"/>
      <c r="BA150"/>
      <c r="BC150" s="33"/>
      <c r="BE150"/>
      <c r="BF150" s="31"/>
      <c r="BI150" s="33"/>
      <c r="BJ150" s="32"/>
    </row>
    <row r="151" spans="3:62" ht="39.950000000000003" customHeight="1" x14ac:dyDescent="0.25">
      <c r="C151"/>
      <c r="D151"/>
      <c r="E151" s="31"/>
      <c r="G151" s="32"/>
      <c r="H151"/>
      <c r="I151" s="31"/>
      <c r="J151"/>
      <c r="K151"/>
      <c r="L151"/>
      <c r="M151" s="31"/>
      <c r="N151"/>
      <c r="O151"/>
      <c r="P151" s="33"/>
      <c r="Q151"/>
      <c r="R151"/>
      <c r="S151" s="31"/>
      <c r="T151"/>
      <c r="U151"/>
      <c r="V151" s="33"/>
      <c r="W151" s="32"/>
      <c r="X151" s="32"/>
      <c r="Y151" s="32"/>
      <c r="Z151"/>
      <c r="AA151"/>
      <c r="AB151"/>
      <c r="AC151" s="31"/>
      <c r="AD151"/>
      <c r="AE151"/>
      <c r="AF151" s="33"/>
      <c r="AG151" s="32"/>
      <c r="AH151" s="33"/>
      <c r="AI151" s="32"/>
      <c r="AJ151" s="33"/>
      <c r="AK151"/>
      <c r="AL151"/>
      <c r="AM151" s="31"/>
      <c r="AN151"/>
      <c r="AO151"/>
      <c r="AP151" s="33"/>
      <c r="AQ151" s="32"/>
      <c r="AR151" s="32"/>
      <c r="AS151"/>
      <c r="AT151"/>
      <c r="AU151" s="31"/>
      <c r="AV151"/>
      <c r="AW151"/>
      <c r="AX151"/>
      <c r="AY151"/>
      <c r="AZ151" s="31"/>
      <c r="BA151"/>
      <c r="BC151" s="33"/>
      <c r="BE151"/>
      <c r="BF151" s="31"/>
      <c r="BI151" s="33"/>
      <c r="BJ151" s="32"/>
    </row>
    <row r="152" spans="3:62" ht="39.950000000000003" customHeight="1" x14ac:dyDescent="0.25">
      <c r="C152"/>
      <c r="D152"/>
      <c r="E152" s="31"/>
      <c r="G152" s="32"/>
      <c r="H152"/>
      <c r="I152" s="31"/>
      <c r="J152"/>
      <c r="K152"/>
      <c r="L152"/>
      <c r="M152" s="31"/>
      <c r="N152"/>
      <c r="O152"/>
      <c r="P152" s="33"/>
      <c r="Q152"/>
      <c r="R152"/>
      <c r="S152" s="31"/>
      <c r="T152"/>
      <c r="U152"/>
      <c r="V152" s="33"/>
      <c r="W152" s="32"/>
      <c r="X152" s="32"/>
      <c r="Y152" s="32"/>
      <c r="Z152"/>
      <c r="AA152"/>
      <c r="AB152"/>
      <c r="AC152" s="31"/>
      <c r="AD152"/>
      <c r="AE152"/>
      <c r="AF152" s="33"/>
      <c r="AG152" s="32"/>
      <c r="AH152" s="33"/>
      <c r="AI152" s="32"/>
      <c r="AJ152" s="33"/>
      <c r="AK152"/>
      <c r="AL152"/>
      <c r="AM152" s="31"/>
      <c r="AN152"/>
      <c r="AO152"/>
      <c r="AP152" s="33"/>
      <c r="AQ152" s="32"/>
      <c r="AR152" s="32"/>
      <c r="AS152"/>
      <c r="AT152"/>
      <c r="AU152" s="31"/>
      <c r="AV152"/>
      <c r="AW152"/>
      <c r="AX152"/>
      <c r="AY152"/>
      <c r="AZ152" s="31"/>
      <c r="BA152"/>
      <c r="BC152" s="33"/>
      <c r="BE152"/>
      <c r="BF152" s="31"/>
      <c r="BI152" s="33"/>
      <c r="BJ152" s="32"/>
    </row>
    <row r="153" spans="3:62" ht="39.950000000000003" customHeight="1" x14ac:dyDescent="0.25">
      <c r="C153"/>
      <c r="D153"/>
      <c r="E153" s="31"/>
      <c r="G153" s="32"/>
      <c r="H153"/>
      <c r="I153" s="31"/>
      <c r="J153"/>
      <c r="K153"/>
      <c r="L153"/>
      <c r="M153" s="31"/>
      <c r="N153"/>
      <c r="O153"/>
      <c r="P153" s="33"/>
      <c r="Q153"/>
      <c r="R153"/>
      <c r="S153" s="31"/>
      <c r="T153"/>
      <c r="U153"/>
      <c r="V153" s="33"/>
      <c r="W153" s="32"/>
      <c r="X153" s="32"/>
      <c r="Y153" s="32"/>
      <c r="Z153"/>
      <c r="AA153"/>
      <c r="AB153"/>
      <c r="AC153" s="31"/>
      <c r="AD153"/>
      <c r="AE153"/>
      <c r="AF153" s="33"/>
      <c r="AG153" s="32"/>
      <c r="AH153" s="33"/>
      <c r="AI153" s="32"/>
      <c r="AJ153" s="33"/>
      <c r="AK153"/>
      <c r="AL153"/>
      <c r="AM153" s="31"/>
      <c r="AN153"/>
      <c r="AO153"/>
      <c r="AP153" s="33"/>
      <c r="AQ153" s="32"/>
      <c r="AR153" s="32"/>
      <c r="AS153"/>
      <c r="AT153"/>
      <c r="AU153" s="31"/>
      <c r="AV153"/>
      <c r="AW153"/>
      <c r="AX153"/>
      <c r="AY153"/>
      <c r="AZ153" s="31"/>
      <c r="BA153"/>
      <c r="BC153" s="33"/>
      <c r="BE153"/>
      <c r="BF153" s="31"/>
      <c r="BI153" s="33"/>
      <c r="BJ153" s="32"/>
    </row>
    <row r="154" spans="3:62" ht="39.950000000000003" customHeight="1" x14ac:dyDescent="0.25">
      <c r="C154"/>
      <c r="D154"/>
      <c r="E154" s="31"/>
      <c r="G154" s="32"/>
      <c r="H154"/>
      <c r="I154" s="31"/>
      <c r="J154"/>
      <c r="K154"/>
      <c r="L154"/>
      <c r="M154" s="31"/>
      <c r="N154"/>
      <c r="O154"/>
      <c r="P154" s="33"/>
      <c r="Q154"/>
      <c r="R154"/>
      <c r="S154" s="31"/>
      <c r="T154"/>
      <c r="U154"/>
      <c r="V154" s="33"/>
      <c r="W154" s="32"/>
      <c r="X154" s="32"/>
      <c r="Y154" s="32"/>
      <c r="Z154"/>
      <c r="AA154"/>
      <c r="AB154"/>
      <c r="AC154" s="31"/>
      <c r="AD154"/>
      <c r="AE154"/>
      <c r="AF154" s="33"/>
      <c r="AG154" s="32"/>
      <c r="AH154" s="33"/>
      <c r="AI154" s="32"/>
      <c r="AJ154" s="33"/>
      <c r="AK154"/>
      <c r="AL154"/>
      <c r="AM154" s="31"/>
      <c r="AN154"/>
      <c r="AO154"/>
      <c r="AP154" s="33"/>
      <c r="AQ154" s="32"/>
      <c r="AR154" s="32"/>
      <c r="AS154"/>
      <c r="AT154"/>
      <c r="AU154" s="31"/>
      <c r="AV154"/>
      <c r="AW154"/>
      <c r="AX154"/>
      <c r="AY154"/>
      <c r="AZ154" s="31"/>
      <c r="BA154"/>
      <c r="BC154" s="33"/>
      <c r="BE154"/>
      <c r="BF154" s="31"/>
      <c r="BI154" s="33"/>
      <c r="BJ154" s="32"/>
    </row>
    <row r="155" spans="3:62" ht="39.950000000000003" customHeight="1" x14ac:dyDescent="0.25">
      <c r="C155"/>
      <c r="D155"/>
      <c r="E155" s="31"/>
      <c r="G155" s="32"/>
      <c r="H155"/>
      <c r="I155" s="31"/>
      <c r="J155"/>
      <c r="K155"/>
      <c r="L155"/>
      <c r="M155" s="31"/>
      <c r="N155"/>
      <c r="O155"/>
      <c r="P155" s="33"/>
      <c r="Q155"/>
      <c r="R155"/>
      <c r="S155" s="31"/>
      <c r="T155"/>
      <c r="U155"/>
      <c r="V155" s="33"/>
      <c r="W155" s="32"/>
      <c r="X155" s="32"/>
      <c r="Y155" s="32"/>
      <c r="Z155"/>
      <c r="AA155"/>
      <c r="AB155"/>
      <c r="AC155" s="31"/>
      <c r="AD155"/>
      <c r="AE155"/>
      <c r="AF155" s="33"/>
      <c r="AG155" s="32"/>
      <c r="AH155" s="33"/>
      <c r="AI155" s="32"/>
      <c r="AJ155" s="33"/>
      <c r="AK155"/>
      <c r="AL155"/>
      <c r="AM155" s="31"/>
      <c r="AN155"/>
      <c r="AO155"/>
      <c r="AP155" s="33"/>
      <c r="AQ155" s="32"/>
      <c r="AR155" s="32"/>
      <c r="AS155"/>
      <c r="AT155"/>
      <c r="AU155" s="31"/>
      <c r="AV155"/>
      <c r="AW155"/>
      <c r="AX155"/>
      <c r="AY155"/>
      <c r="AZ155" s="31"/>
      <c r="BA155"/>
      <c r="BC155" s="33"/>
      <c r="BE155"/>
      <c r="BF155" s="31"/>
      <c r="BI155" s="33"/>
      <c r="BJ155" s="32"/>
    </row>
    <row r="156" spans="3:62" ht="39.950000000000003" customHeight="1" x14ac:dyDescent="0.25">
      <c r="C156"/>
      <c r="D156"/>
      <c r="E156" s="31"/>
      <c r="G156" s="32"/>
      <c r="H156"/>
      <c r="I156" s="31"/>
      <c r="J156"/>
      <c r="K156"/>
      <c r="L156"/>
      <c r="M156" s="31"/>
      <c r="N156"/>
      <c r="O156"/>
      <c r="P156" s="33"/>
      <c r="Q156"/>
      <c r="R156"/>
      <c r="S156" s="31"/>
      <c r="T156"/>
      <c r="U156"/>
      <c r="V156" s="33"/>
      <c r="W156" s="32"/>
      <c r="X156" s="32"/>
      <c r="Y156" s="32"/>
      <c r="Z156"/>
      <c r="AA156"/>
      <c r="AB156"/>
      <c r="AC156" s="31"/>
      <c r="AD156"/>
      <c r="AE156"/>
      <c r="AF156" s="33"/>
      <c r="AG156" s="32"/>
      <c r="AH156" s="33"/>
      <c r="AI156" s="32"/>
      <c r="AJ156" s="33"/>
      <c r="AK156"/>
      <c r="AL156"/>
      <c r="AM156" s="31"/>
      <c r="AN156"/>
      <c r="AO156"/>
      <c r="AP156" s="33"/>
      <c r="AQ156" s="32"/>
      <c r="AR156" s="32"/>
      <c r="AS156"/>
      <c r="AT156"/>
      <c r="AU156" s="31"/>
      <c r="AV156"/>
      <c r="AW156"/>
      <c r="AX156"/>
      <c r="AY156"/>
      <c r="AZ156" s="31"/>
      <c r="BA156"/>
      <c r="BC156" s="33"/>
      <c r="BE156"/>
      <c r="BF156" s="31"/>
      <c r="BI156" s="33"/>
      <c r="BJ156" s="32"/>
    </row>
    <row r="157" spans="3:62" ht="39.950000000000003" customHeight="1" x14ac:dyDescent="0.25">
      <c r="C157"/>
      <c r="D157"/>
      <c r="E157" s="31"/>
      <c r="G157" s="32"/>
      <c r="H157"/>
      <c r="I157" s="31"/>
      <c r="J157"/>
      <c r="K157"/>
      <c r="L157"/>
      <c r="M157" s="31"/>
      <c r="N157"/>
      <c r="O157"/>
      <c r="P157" s="33"/>
      <c r="Q157"/>
      <c r="R157"/>
      <c r="S157" s="31"/>
      <c r="T157"/>
      <c r="U157"/>
      <c r="V157" s="33"/>
      <c r="W157" s="32"/>
      <c r="X157" s="32"/>
      <c r="Y157" s="32"/>
      <c r="Z157"/>
      <c r="AA157"/>
      <c r="AB157"/>
      <c r="AC157" s="31"/>
      <c r="AD157"/>
      <c r="AE157"/>
      <c r="AF157" s="33"/>
      <c r="AG157" s="32"/>
      <c r="AH157" s="33"/>
      <c r="AI157" s="32"/>
      <c r="AJ157" s="33"/>
      <c r="AK157"/>
      <c r="AL157"/>
      <c r="AM157" s="31"/>
      <c r="AN157"/>
      <c r="AO157"/>
      <c r="AP157" s="33"/>
      <c r="AQ157" s="32"/>
      <c r="AR157" s="32"/>
      <c r="AS157"/>
      <c r="AT157"/>
      <c r="AU157" s="31"/>
      <c r="AV157"/>
      <c r="AW157"/>
      <c r="AX157"/>
      <c r="AY157"/>
      <c r="AZ157" s="31"/>
      <c r="BA157"/>
      <c r="BC157" s="33"/>
      <c r="BE157"/>
      <c r="BF157" s="31"/>
      <c r="BI157" s="33"/>
      <c r="BJ157" s="32"/>
    </row>
    <row r="158" spans="3:62" ht="39.950000000000003" customHeight="1" x14ac:dyDescent="0.25">
      <c r="C158"/>
      <c r="D158"/>
      <c r="E158" s="31"/>
      <c r="G158" s="32"/>
      <c r="H158"/>
      <c r="I158" s="31"/>
      <c r="J158"/>
      <c r="K158"/>
      <c r="L158"/>
      <c r="M158" s="31"/>
      <c r="N158"/>
      <c r="O158"/>
      <c r="P158" s="33"/>
      <c r="Q158"/>
      <c r="R158"/>
      <c r="S158" s="31"/>
      <c r="T158"/>
      <c r="U158"/>
      <c r="V158" s="33"/>
      <c r="W158" s="32"/>
      <c r="X158" s="32"/>
      <c r="Y158" s="32"/>
      <c r="Z158"/>
      <c r="AA158"/>
      <c r="AB158"/>
      <c r="AC158" s="31"/>
      <c r="AD158"/>
      <c r="AE158"/>
      <c r="AF158" s="33"/>
      <c r="AG158" s="32"/>
      <c r="AH158" s="33"/>
      <c r="AI158" s="32"/>
      <c r="AJ158" s="33"/>
      <c r="AK158"/>
      <c r="AL158"/>
      <c r="AM158" s="31"/>
      <c r="AN158"/>
      <c r="AO158"/>
      <c r="AP158" s="33"/>
      <c r="AQ158" s="32"/>
      <c r="AR158" s="32"/>
      <c r="AS158"/>
      <c r="AT158"/>
      <c r="AU158" s="31"/>
      <c r="AV158"/>
      <c r="AW158"/>
      <c r="AX158"/>
      <c r="AY158"/>
      <c r="AZ158" s="31"/>
      <c r="BA158"/>
      <c r="BC158" s="33"/>
      <c r="BE158"/>
      <c r="BF158" s="31"/>
      <c r="BI158" s="33"/>
      <c r="BJ158" s="32"/>
    </row>
    <row r="159" spans="3:62" ht="39.950000000000003" customHeight="1" x14ac:dyDescent="0.25">
      <c r="C159"/>
      <c r="D159"/>
      <c r="E159" s="31"/>
      <c r="G159" s="32"/>
      <c r="H159"/>
      <c r="I159" s="31"/>
      <c r="J159"/>
      <c r="K159"/>
      <c r="L159"/>
      <c r="M159" s="31"/>
      <c r="N159"/>
      <c r="O159"/>
      <c r="P159" s="33"/>
      <c r="Q159"/>
      <c r="R159"/>
      <c r="S159" s="31"/>
      <c r="T159"/>
      <c r="U159"/>
      <c r="V159" s="33"/>
      <c r="W159" s="32"/>
      <c r="X159" s="32"/>
      <c r="Y159" s="32"/>
      <c r="Z159"/>
      <c r="AA159"/>
      <c r="AB159"/>
      <c r="AC159" s="31"/>
      <c r="AD159"/>
      <c r="AE159"/>
      <c r="AF159" s="33"/>
      <c r="AG159" s="32"/>
      <c r="AH159" s="33"/>
      <c r="AI159" s="32"/>
      <c r="AJ159" s="33"/>
      <c r="AK159"/>
      <c r="AL159"/>
      <c r="AM159" s="31"/>
      <c r="AN159"/>
      <c r="AO159"/>
      <c r="AP159" s="33"/>
      <c r="AQ159" s="32"/>
      <c r="AR159" s="32"/>
      <c r="AS159"/>
      <c r="AT159"/>
      <c r="AU159" s="31"/>
      <c r="AV159"/>
      <c r="AW159"/>
      <c r="AX159"/>
      <c r="AY159"/>
      <c r="AZ159" s="31"/>
      <c r="BA159"/>
      <c r="BC159" s="33"/>
      <c r="BE159"/>
      <c r="BF159" s="31"/>
      <c r="BI159" s="33"/>
      <c r="BJ159" s="32"/>
    </row>
    <row r="160" spans="3:62" ht="39.950000000000003" customHeight="1" x14ac:dyDescent="0.25">
      <c r="C160"/>
      <c r="D160"/>
      <c r="E160" s="31"/>
      <c r="G160" s="32"/>
      <c r="H160"/>
      <c r="I160" s="31"/>
      <c r="J160"/>
      <c r="K160"/>
      <c r="L160"/>
      <c r="M160" s="31"/>
      <c r="N160"/>
      <c r="O160"/>
      <c r="P160" s="33"/>
      <c r="Q160"/>
      <c r="R160"/>
      <c r="S160" s="31"/>
      <c r="T160"/>
      <c r="U160"/>
      <c r="V160" s="33"/>
      <c r="W160" s="32"/>
      <c r="X160" s="32"/>
      <c r="Y160" s="32"/>
      <c r="Z160"/>
      <c r="AA160"/>
      <c r="AB160"/>
      <c r="AC160" s="31"/>
      <c r="AD160"/>
      <c r="AE160"/>
      <c r="AF160" s="33"/>
      <c r="AG160" s="32"/>
      <c r="AH160" s="33"/>
      <c r="AI160" s="32"/>
      <c r="AJ160" s="33"/>
      <c r="AK160"/>
      <c r="AL160"/>
      <c r="AM160" s="31"/>
      <c r="AN160"/>
      <c r="AO160"/>
      <c r="AP160" s="33"/>
      <c r="AQ160" s="32"/>
      <c r="AR160" s="32"/>
      <c r="AS160"/>
      <c r="AT160"/>
      <c r="AU160" s="31"/>
      <c r="AV160"/>
      <c r="AW160"/>
      <c r="AX160"/>
      <c r="AY160"/>
      <c r="AZ160" s="31"/>
      <c r="BA160"/>
      <c r="BC160" s="33"/>
      <c r="BE160"/>
      <c r="BF160" s="31"/>
      <c r="BI160" s="33"/>
      <c r="BJ160" s="32"/>
    </row>
    <row r="161" spans="3:62" ht="39.950000000000003" customHeight="1" x14ac:dyDescent="0.25">
      <c r="C161"/>
      <c r="D161"/>
      <c r="E161" s="31"/>
      <c r="G161" s="32"/>
      <c r="H161"/>
      <c r="I161" s="31"/>
      <c r="J161"/>
      <c r="K161"/>
      <c r="L161"/>
      <c r="M161" s="31"/>
      <c r="N161"/>
      <c r="O161"/>
      <c r="P161" s="33"/>
      <c r="Q161"/>
      <c r="R161"/>
      <c r="S161" s="31"/>
      <c r="T161"/>
      <c r="U161"/>
      <c r="V161" s="33"/>
      <c r="W161" s="32"/>
      <c r="X161" s="32"/>
      <c r="Y161" s="32"/>
      <c r="Z161"/>
      <c r="AA161"/>
      <c r="AB161"/>
      <c r="AC161" s="31"/>
      <c r="AD161"/>
      <c r="AE161"/>
      <c r="AF161" s="33"/>
      <c r="AG161" s="32"/>
      <c r="AH161" s="33"/>
      <c r="AI161" s="32"/>
      <c r="AJ161" s="33"/>
      <c r="AK161"/>
      <c r="AL161"/>
      <c r="AM161" s="31"/>
      <c r="AN161"/>
      <c r="AO161"/>
      <c r="AP161" s="33"/>
      <c r="AQ161" s="32"/>
      <c r="AR161" s="32"/>
      <c r="AS161"/>
      <c r="AT161"/>
      <c r="AU161" s="31"/>
      <c r="AV161"/>
      <c r="AW161"/>
      <c r="AX161"/>
      <c r="AY161"/>
      <c r="AZ161" s="31"/>
      <c r="BA161"/>
      <c r="BC161" s="33"/>
      <c r="BE161"/>
      <c r="BF161" s="31"/>
      <c r="BI161" s="33"/>
      <c r="BJ161" s="32"/>
    </row>
    <row r="162" spans="3:62" ht="39.950000000000003" customHeight="1" x14ac:dyDescent="0.25">
      <c r="C162"/>
      <c r="D162"/>
      <c r="E162" s="31"/>
      <c r="G162" s="32"/>
      <c r="H162"/>
      <c r="I162" s="31"/>
      <c r="J162"/>
      <c r="K162"/>
      <c r="L162"/>
      <c r="M162" s="31"/>
      <c r="N162"/>
      <c r="O162"/>
      <c r="P162" s="33"/>
      <c r="Q162"/>
      <c r="R162"/>
      <c r="S162" s="31"/>
      <c r="T162"/>
      <c r="U162"/>
      <c r="V162" s="33"/>
      <c r="W162" s="32"/>
      <c r="X162" s="32"/>
      <c r="Y162" s="32"/>
      <c r="Z162"/>
      <c r="AA162"/>
      <c r="AB162"/>
      <c r="AC162" s="31"/>
      <c r="AD162"/>
      <c r="AE162"/>
      <c r="AF162" s="33"/>
      <c r="AG162" s="32"/>
      <c r="AH162" s="33"/>
      <c r="AI162" s="32"/>
      <c r="AJ162" s="33"/>
      <c r="AK162"/>
      <c r="AL162"/>
      <c r="AM162" s="31"/>
      <c r="AN162"/>
      <c r="AO162"/>
      <c r="AP162" s="33"/>
      <c r="AQ162" s="32"/>
      <c r="AR162" s="32"/>
      <c r="AS162"/>
      <c r="AT162"/>
      <c r="AU162" s="31"/>
      <c r="AV162"/>
      <c r="AW162"/>
      <c r="AX162"/>
      <c r="AY162"/>
      <c r="AZ162" s="31"/>
      <c r="BA162"/>
      <c r="BC162" s="33"/>
      <c r="BE162"/>
      <c r="BF162" s="31"/>
      <c r="BI162" s="33"/>
      <c r="BJ162" s="32"/>
    </row>
    <row r="163" spans="3:62" ht="39.950000000000003" customHeight="1" x14ac:dyDescent="0.25">
      <c r="C163"/>
      <c r="D163"/>
      <c r="E163" s="31"/>
      <c r="G163" s="32"/>
      <c r="H163"/>
      <c r="I163" s="31"/>
      <c r="J163"/>
      <c r="K163"/>
      <c r="L163"/>
      <c r="M163" s="31"/>
      <c r="N163"/>
      <c r="O163"/>
      <c r="P163" s="33"/>
      <c r="Q163"/>
      <c r="R163"/>
      <c r="S163" s="31"/>
      <c r="T163"/>
      <c r="U163"/>
      <c r="V163" s="33"/>
      <c r="W163" s="32"/>
      <c r="X163" s="32"/>
      <c r="Y163" s="32"/>
      <c r="Z163"/>
      <c r="AA163"/>
      <c r="AB163"/>
      <c r="AC163" s="31"/>
      <c r="AD163"/>
      <c r="AE163"/>
      <c r="AF163" s="33"/>
      <c r="AG163" s="32"/>
      <c r="AH163" s="33"/>
      <c r="AI163" s="32"/>
      <c r="AJ163" s="33"/>
      <c r="AK163"/>
      <c r="AL163"/>
      <c r="AM163" s="31"/>
      <c r="AN163"/>
      <c r="AO163"/>
      <c r="AP163" s="33"/>
      <c r="AQ163" s="32"/>
      <c r="AR163" s="32"/>
      <c r="AS163"/>
      <c r="AT163"/>
      <c r="AU163" s="31"/>
      <c r="AV163"/>
      <c r="AW163"/>
      <c r="AX163"/>
      <c r="AY163"/>
      <c r="AZ163" s="31"/>
      <c r="BA163"/>
      <c r="BC163" s="33"/>
      <c r="BE163"/>
      <c r="BF163" s="31"/>
      <c r="BI163" s="33"/>
      <c r="BJ163" s="32"/>
    </row>
    <row r="164" spans="3:62" ht="39.950000000000003" customHeight="1" x14ac:dyDescent="0.25">
      <c r="C164"/>
      <c r="D164"/>
      <c r="E164" s="31"/>
      <c r="G164" s="32"/>
      <c r="H164"/>
      <c r="I164" s="31"/>
      <c r="J164"/>
      <c r="K164"/>
      <c r="L164"/>
      <c r="M164" s="31"/>
      <c r="N164"/>
      <c r="O164"/>
      <c r="P164" s="33"/>
      <c r="Q164"/>
      <c r="R164"/>
      <c r="S164" s="31"/>
      <c r="T164"/>
      <c r="U164"/>
      <c r="V164" s="33"/>
      <c r="W164" s="32"/>
      <c r="X164" s="32"/>
      <c r="Y164" s="32"/>
      <c r="Z164"/>
      <c r="AA164"/>
      <c r="AB164"/>
      <c r="AC164" s="31"/>
      <c r="AD164"/>
      <c r="AE164"/>
      <c r="AF164" s="33"/>
      <c r="AG164" s="32"/>
      <c r="AH164" s="33"/>
      <c r="AI164" s="32"/>
      <c r="AJ164" s="33"/>
      <c r="AK164"/>
      <c r="AL164"/>
      <c r="AM164" s="31"/>
      <c r="AN164"/>
      <c r="AO164"/>
      <c r="AP164" s="33"/>
      <c r="AQ164" s="32"/>
      <c r="AR164" s="32"/>
      <c r="AS164"/>
      <c r="AT164"/>
      <c r="AU164" s="31"/>
      <c r="AV164"/>
      <c r="AW164"/>
      <c r="AX164"/>
      <c r="AY164"/>
      <c r="AZ164" s="31"/>
      <c r="BA164"/>
      <c r="BC164" s="33"/>
      <c r="BE164"/>
      <c r="BF164" s="31"/>
      <c r="BI164" s="33"/>
      <c r="BJ164" s="32"/>
    </row>
    <row r="165" spans="3:62" ht="39.950000000000003" customHeight="1" x14ac:dyDescent="0.25">
      <c r="C165"/>
      <c r="D165"/>
      <c r="E165" s="31"/>
      <c r="G165" s="32"/>
      <c r="H165"/>
      <c r="I165" s="31"/>
      <c r="J165"/>
      <c r="K165"/>
      <c r="L165"/>
      <c r="M165" s="31"/>
      <c r="N165"/>
      <c r="O165"/>
      <c r="P165" s="33"/>
      <c r="Q165"/>
      <c r="R165"/>
      <c r="S165" s="31"/>
      <c r="T165"/>
      <c r="U165"/>
      <c r="V165" s="33"/>
      <c r="W165" s="32"/>
      <c r="X165" s="32"/>
      <c r="Y165" s="32"/>
      <c r="Z165"/>
      <c r="AA165"/>
      <c r="AB165"/>
      <c r="AC165" s="31"/>
      <c r="AD165"/>
      <c r="AE165"/>
      <c r="AF165" s="33"/>
      <c r="AG165" s="32"/>
      <c r="AH165" s="33"/>
      <c r="AI165" s="32"/>
      <c r="AJ165" s="33"/>
      <c r="AK165"/>
      <c r="AL165"/>
      <c r="AM165" s="31"/>
      <c r="AN165"/>
      <c r="AO165"/>
      <c r="AP165" s="33"/>
      <c r="AQ165" s="32"/>
      <c r="AR165" s="32"/>
      <c r="AS165"/>
      <c r="AT165"/>
      <c r="AU165" s="31"/>
      <c r="AV165"/>
      <c r="AW165"/>
      <c r="AX165"/>
      <c r="AY165"/>
      <c r="AZ165" s="31"/>
      <c r="BA165"/>
      <c r="BC165" s="33"/>
      <c r="BE165"/>
      <c r="BF165" s="31"/>
      <c r="BI165" s="33"/>
      <c r="BJ165" s="32"/>
    </row>
    <row r="166" spans="3:62" ht="39.950000000000003" customHeight="1" x14ac:dyDescent="0.25">
      <c r="C166"/>
      <c r="D166"/>
      <c r="E166" s="31"/>
      <c r="G166" s="32"/>
      <c r="H166"/>
      <c r="I166" s="31"/>
      <c r="J166"/>
      <c r="K166"/>
      <c r="L166"/>
      <c r="M166" s="31"/>
      <c r="N166"/>
      <c r="O166"/>
      <c r="P166" s="33"/>
      <c r="Q166"/>
      <c r="R166"/>
      <c r="S166" s="31"/>
      <c r="T166"/>
      <c r="U166"/>
      <c r="V166" s="33"/>
      <c r="W166" s="32"/>
      <c r="X166" s="32"/>
      <c r="Y166" s="32"/>
      <c r="Z166"/>
      <c r="AA166"/>
      <c r="AB166"/>
      <c r="AC166" s="31"/>
      <c r="AD166"/>
      <c r="AE166"/>
      <c r="AF166" s="33"/>
      <c r="AG166" s="32"/>
      <c r="AH166" s="33"/>
      <c r="AI166" s="32"/>
      <c r="AJ166" s="33"/>
      <c r="AK166"/>
      <c r="AL166"/>
      <c r="AM166" s="31"/>
      <c r="AN166"/>
      <c r="AO166"/>
      <c r="AP166" s="33"/>
      <c r="AQ166" s="32"/>
      <c r="AR166" s="32"/>
      <c r="AS166"/>
      <c r="AT166"/>
      <c r="AU166" s="31"/>
      <c r="AV166"/>
      <c r="AW166"/>
      <c r="AX166"/>
      <c r="AY166"/>
      <c r="AZ166" s="31"/>
      <c r="BA166"/>
      <c r="BC166" s="33"/>
      <c r="BE166"/>
      <c r="BF166" s="31"/>
      <c r="BI166" s="33"/>
      <c r="BJ166" s="32"/>
    </row>
    <row r="167" spans="3:62" ht="39.950000000000003" customHeight="1" x14ac:dyDescent="0.25">
      <c r="C167"/>
      <c r="D167"/>
      <c r="E167" s="31"/>
      <c r="G167" s="32"/>
      <c r="H167"/>
      <c r="I167" s="31"/>
      <c r="J167"/>
      <c r="K167"/>
      <c r="L167"/>
      <c r="M167" s="31"/>
      <c r="N167"/>
      <c r="O167"/>
      <c r="P167" s="33"/>
      <c r="Q167"/>
      <c r="R167"/>
      <c r="S167" s="31"/>
      <c r="T167"/>
      <c r="U167"/>
      <c r="V167" s="33"/>
      <c r="W167" s="32"/>
      <c r="X167" s="32"/>
      <c r="Y167" s="32"/>
      <c r="Z167"/>
      <c r="AA167"/>
      <c r="AB167"/>
      <c r="AC167" s="31"/>
      <c r="AD167"/>
      <c r="AE167"/>
      <c r="AF167" s="33"/>
      <c r="AG167" s="32"/>
      <c r="AH167" s="33"/>
      <c r="AI167" s="32"/>
      <c r="AJ167" s="33"/>
      <c r="AK167"/>
      <c r="AL167"/>
      <c r="AM167" s="31"/>
      <c r="AN167"/>
      <c r="AO167"/>
      <c r="AP167" s="33"/>
      <c r="AQ167" s="32"/>
      <c r="AR167" s="32"/>
      <c r="AS167"/>
      <c r="AT167"/>
      <c r="AU167" s="31"/>
      <c r="AV167"/>
      <c r="AW167"/>
      <c r="AX167"/>
      <c r="AY167"/>
      <c r="AZ167" s="31"/>
      <c r="BA167"/>
      <c r="BC167" s="33"/>
      <c r="BE167"/>
      <c r="BF167" s="31"/>
      <c r="BI167" s="33"/>
      <c r="BJ167" s="32"/>
    </row>
    <row r="168" spans="3:62" ht="39.950000000000003" customHeight="1" x14ac:dyDescent="0.25">
      <c r="C168"/>
      <c r="D168"/>
      <c r="E168" s="31"/>
      <c r="G168" s="32"/>
      <c r="H168"/>
      <c r="I168" s="31"/>
      <c r="J168"/>
      <c r="K168"/>
      <c r="L168"/>
      <c r="M168" s="31"/>
      <c r="N168"/>
      <c r="O168"/>
      <c r="P168" s="33"/>
      <c r="Q168"/>
      <c r="R168"/>
      <c r="S168" s="31"/>
      <c r="T168"/>
      <c r="U168"/>
      <c r="V168" s="33"/>
      <c r="W168" s="32"/>
      <c r="X168" s="32"/>
      <c r="Y168" s="32"/>
      <c r="Z168"/>
      <c r="AA168"/>
      <c r="AB168"/>
      <c r="AC168" s="31"/>
      <c r="AD168"/>
      <c r="AE168"/>
      <c r="AF168" s="33"/>
      <c r="AG168" s="32"/>
      <c r="AH168" s="33"/>
      <c r="AI168" s="32"/>
      <c r="AJ168" s="33"/>
      <c r="AK168"/>
      <c r="AL168"/>
      <c r="AM168" s="31"/>
      <c r="AN168"/>
      <c r="AO168"/>
      <c r="AP168" s="33"/>
      <c r="AQ168" s="32"/>
      <c r="AR168" s="32"/>
      <c r="AS168"/>
      <c r="AT168"/>
      <c r="AU168" s="31"/>
      <c r="AV168"/>
      <c r="AW168"/>
      <c r="AX168"/>
      <c r="AY168"/>
      <c r="AZ168" s="31"/>
      <c r="BA168"/>
      <c r="BC168" s="33"/>
      <c r="BE168"/>
      <c r="BF168" s="31"/>
      <c r="BI168" s="33"/>
      <c r="BJ168" s="32"/>
    </row>
    <row r="169" spans="3:62" ht="39.950000000000003" customHeight="1" x14ac:dyDescent="0.25">
      <c r="C169"/>
      <c r="D169"/>
      <c r="E169" s="31"/>
      <c r="G169" s="32"/>
      <c r="H169"/>
      <c r="I169" s="31"/>
      <c r="J169"/>
      <c r="K169"/>
      <c r="L169"/>
      <c r="M169" s="31"/>
      <c r="N169"/>
      <c r="O169"/>
      <c r="P169" s="33"/>
      <c r="Q169"/>
      <c r="R169"/>
      <c r="S169" s="31"/>
      <c r="T169"/>
      <c r="U169"/>
      <c r="V169" s="33"/>
      <c r="W169" s="32"/>
      <c r="X169" s="32"/>
      <c r="Y169" s="32"/>
      <c r="Z169"/>
      <c r="AA169"/>
      <c r="AB169"/>
      <c r="AC169" s="31"/>
      <c r="AD169"/>
      <c r="AE169"/>
      <c r="AF169" s="33"/>
      <c r="AG169" s="32"/>
      <c r="AH169" s="33"/>
      <c r="AI169" s="32"/>
      <c r="AJ169" s="33"/>
      <c r="AK169"/>
      <c r="AL169"/>
      <c r="AM169" s="31"/>
      <c r="AN169"/>
      <c r="AO169"/>
      <c r="AP169" s="33"/>
      <c r="AQ169" s="32"/>
      <c r="AR169" s="32"/>
      <c r="AS169"/>
      <c r="AT169"/>
      <c r="AU169" s="31"/>
      <c r="AV169"/>
      <c r="AW169"/>
      <c r="AX169"/>
      <c r="AY169"/>
      <c r="AZ169" s="31"/>
      <c r="BA169"/>
      <c r="BC169" s="33"/>
      <c r="BE169"/>
      <c r="BF169" s="31"/>
      <c r="BI169" s="33"/>
      <c r="BJ169" s="32"/>
    </row>
    <row r="170" spans="3:62" ht="39.950000000000003" customHeight="1" x14ac:dyDescent="0.25">
      <c r="C170"/>
      <c r="D170"/>
      <c r="E170" s="31"/>
      <c r="G170" s="32"/>
      <c r="H170"/>
      <c r="I170" s="31"/>
      <c r="J170"/>
      <c r="K170"/>
      <c r="L170"/>
      <c r="M170" s="31"/>
      <c r="N170"/>
      <c r="O170"/>
      <c r="P170" s="33"/>
      <c r="Q170"/>
      <c r="R170"/>
      <c r="S170" s="31"/>
      <c r="T170"/>
      <c r="U170"/>
      <c r="V170" s="33"/>
      <c r="W170" s="32"/>
      <c r="X170" s="32"/>
      <c r="Y170" s="32"/>
      <c r="Z170"/>
      <c r="AA170"/>
      <c r="AB170"/>
      <c r="AC170" s="31"/>
      <c r="AD170"/>
      <c r="AE170"/>
      <c r="AF170" s="33"/>
      <c r="AG170" s="32"/>
      <c r="AH170" s="33"/>
      <c r="AI170" s="32"/>
      <c r="AJ170" s="33"/>
      <c r="AK170"/>
      <c r="AL170"/>
      <c r="AM170" s="31"/>
      <c r="AN170"/>
      <c r="AO170"/>
      <c r="AP170" s="33"/>
      <c r="AQ170" s="32"/>
      <c r="AR170" s="32"/>
      <c r="AS170"/>
      <c r="AT170"/>
      <c r="AU170" s="31"/>
      <c r="AV170"/>
      <c r="AW170"/>
      <c r="AX170"/>
      <c r="AY170"/>
      <c r="AZ170" s="31"/>
      <c r="BA170"/>
      <c r="BC170" s="33"/>
      <c r="BE170"/>
      <c r="BF170" s="31"/>
      <c r="BI170" s="33"/>
      <c r="BJ170" s="32"/>
    </row>
    <row r="171" spans="3:62" ht="39.950000000000003" customHeight="1" x14ac:dyDescent="0.25">
      <c r="C171"/>
      <c r="D171"/>
      <c r="E171" s="31"/>
      <c r="G171" s="32"/>
      <c r="H171"/>
      <c r="I171" s="31"/>
      <c r="J171"/>
      <c r="K171"/>
      <c r="L171"/>
      <c r="M171" s="31"/>
      <c r="N171"/>
      <c r="O171"/>
      <c r="P171" s="33"/>
      <c r="Q171"/>
      <c r="R171"/>
      <c r="S171" s="31"/>
      <c r="T171"/>
      <c r="U171"/>
      <c r="V171" s="33"/>
      <c r="W171" s="32"/>
      <c r="X171" s="32"/>
      <c r="Y171" s="32"/>
      <c r="Z171"/>
      <c r="AA171"/>
      <c r="AB171"/>
      <c r="AC171" s="31"/>
      <c r="AD171"/>
      <c r="AE171"/>
      <c r="AF171" s="33"/>
      <c r="AG171" s="32"/>
      <c r="AH171" s="33"/>
      <c r="AI171" s="32"/>
      <c r="AJ171" s="33"/>
      <c r="AK171"/>
      <c r="AL171"/>
      <c r="AM171" s="31"/>
      <c r="AN171"/>
      <c r="AO171"/>
      <c r="AP171" s="33"/>
      <c r="AQ171" s="32"/>
      <c r="AR171" s="32"/>
      <c r="AS171"/>
      <c r="AT171"/>
      <c r="AU171" s="31"/>
      <c r="AV171"/>
      <c r="AW171"/>
      <c r="AX171"/>
      <c r="AY171"/>
      <c r="AZ171" s="31"/>
      <c r="BA171"/>
      <c r="BC171" s="33"/>
      <c r="BE171"/>
      <c r="BF171" s="31"/>
      <c r="BI171" s="33"/>
      <c r="BJ171" s="32"/>
    </row>
    <row r="172" spans="3:62" ht="39.950000000000003" customHeight="1" x14ac:dyDescent="0.25">
      <c r="C172"/>
      <c r="D172"/>
      <c r="E172" s="31"/>
      <c r="G172" s="32"/>
      <c r="H172"/>
      <c r="I172" s="31"/>
      <c r="J172"/>
      <c r="K172"/>
      <c r="L172"/>
      <c r="M172" s="31"/>
      <c r="N172"/>
      <c r="O172"/>
      <c r="P172" s="33"/>
      <c r="Q172"/>
      <c r="R172"/>
      <c r="S172" s="31"/>
      <c r="T172"/>
      <c r="U172"/>
      <c r="V172" s="33"/>
      <c r="W172" s="32"/>
      <c r="X172" s="32"/>
      <c r="Y172" s="32"/>
      <c r="Z172"/>
      <c r="AA172"/>
      <c r="AB172"/>
      <c r="AC172" s="31"/>
      <c r="AD172"/>
      <c r="AE172"/>
      <c r="AF172" s="33"/>
      <c r="AG172" s="32"/>
      <c r="AH172" s="33"/>
      <c r="AI172" s="32"/>
      <c r="AJ172" s="33"/>
      <c r="AK172"/>
      <c r="AL172"/>
      <c r="AM172" s="31"/>
      <c r="AN172"/>
      <c r="AO172"/>
      <c r="AP172" s="33"/>
      <c r="AQ172" s="32"/>
      <c r="AR172" s="32"/>
      <c r="AS172"/>
      <c r="AT172"/>
      <c r="AU172" s="31"/>
      <c r="AV172"/>
      <c r="AW172"/>
      <c r="AX172"/>
      <c r="AY172"/>
      <c r="AZ172" s="31"/>
      <c r="BA172"/>
      <c r="BC172" s="33"/>
      <c r="BE172"/>
      <c r="BF172" s="31"/>
      <c r="BI172" s="33"/>
      <c r="BJ172" s="32"/>
    </row>
    <row r="173" spans="3:62" ht="39.950000000000003" customHeight="1" x14ac:dyDescent="0.25">
      <c r="C173"/>
      <c r="D173"/>
      <c r="E173" s="31"/>
      <c r="G173" s="32"/>
      <c r="H173"/>
      <c r="I173" s="31"/>
      <c r="J173"/>
      <c r="K173"/>
      <c r="L173"/>
      <c r="M173" s="31"/>
      <c r="N173"/>
      <c r="O173"/>
      <c r="P173" s="33"/>
      <c r="Q173"/>
      <c r="R173"/>
      <c r="S173" s="31"/>
      <c r="T173"/>
      <c r="U173"/>
      <c r="V173" s="33"/>
      <c r="W173" s="32"/>
      <c r="X173" s="32"/>
      <c r="Y173" s="32"/>
      <c r="Z173"/>
      <c r="AA173"/>
      <c r="AB173"/>
      <c r="AC173" s="31"/>
      <c r="AD173"/>
      <c r="AE173"/>
      <c r="AF173" s="33"/>
      <c r="AG173" s="32"/>
      <c r="AH173" s="33"/>
      <c r="AI173" s="32"/>
      <c r="AJ173" s="33"/>
      <c r="AK173"/>
      <c r="AL173"/>
      <c r="AM173" s="31"/>
      <c r="AN173"/>
      <c r="AO173"/>
      <c r="AP173" s="33"/>
      <c r="AQ173" s="32"/>
      <c r="AR173" s="32"/>
      <c r="AS173"/>
      <c r="AT173"/>
      <c r="AU173" s="31"/>
      <c r="AV173"/>
      <c r="AW173"/>
      <c r="AX173"/>
      <c r="AY173"/>
      <c r="AZ173" s="31"/>
      <c r="BA173"/>
      <c r="BC173" s="33"/>
      <c r="BE173"/>
      <c r="BF173" s="31"/>
      <c r="BI173" s="33"/>
      <c r="BJ173" s="32"/>
    </row>
    <row r="174" spans="3:62" ht="39.950000000000003" customHeight="1" x14ac:dyDescent="0.25">
      <c r="C174"/>
      <c r="D174"/>
      <c r="E174" s="31"/>
      <c r="G174" s="32"/>
      <c r="H174"/>
      <c r="I174" s="31"/>
      <c r="J174"/>
      <c r="K174"/>
      <c r="L174"/>
      <c r="M174" s="31"/>
      <c r="N174"/>
      <c r="O174"/>
      <c r="P174" s="33"/>
      <c r="Q174"/>
      <c r="R174"/>
      <c r="S174" s="31"/>
      <c r="T174"/>
      <c r="U174"/>
      <c r="V174" s="33"/>
      <c r="W174" s="32"/>
      <c r="X174" s="32"/>
      <c r="Y174" s="32"/>
      <c r="Z174"/>
      <c r="AA174"/>
      <c r="AB174"/>
      <c r="AC174" s="31"/>
      <c r="AD174"/>
      <c r="AE174"/>
      <c r="AF174" s="33"/>
      <c r="AG174" s="32"/>
      <c r="AH174" s="33"/>
      <c r="AI174" s="32"/>
      <c r="AJ174" s="33"/>
      <c r="AK174"/>
      <c r="AL174"/>
      <c r="AM174" s="31"/>
      <c r="AN174"/>
      <c r="AO174"/>
      <c r="AP174" s="33"/>
      <c r="AQ174" s="32"/>
      <c r="AR174" s="32"/>
      <c r="AS174"/>
      <c r="AT174"/>
      <c r="AU174" s="31"/>
      <c r="AV174"/>
      <c r="AW174"/>
      <c r="AX174"/>
      <c r="AY174"/>
      <c r="AZ174" s="31"/>
      <c r="BA174"/>
      <c r="BC174" s="33"/>
      <c r="BE174"/>
      <c r="BF174" s="31"/>
      <c r="BI174" s="33"/>
      <c r="BJ174" s="32"/>
    </row>
    <row r="175" spans="3:62" ht="39.950000000000003" customHeight="1" x14ac:dyDescent="0.25">
      <c r="C175"/>
      <c r="D175"/>
      <c r="E175" s="31"/>
      <c r="G175" s="32"/>
      <c r="H175"/>
      <c r="I175" s="31"/>
      <c r="J175"/>
      <c r="K175"/>
      <c r="L175"/>
      <c r="M175" s="31"/>
      <c r="N175"/>
      <c r="O175"/>
      <c r="P175" s="33"/>
      <c r="Q175"/>
      <c r="R175"/>
      <c r="S175" s="31"/>
      <c r="T175"/>
      <c r="U175"/>
      <c r="V175" s="33"/>
      <c r="W175" s="32"/>
      <c r="X175" s="32"/>
      <c r="Y175" s="32"/>
      <c r="Z175"/>
      <c r="AA175"/>
      <c r="AB175"/>
      <c r="AC175" s="31"/>
      <c r="AD175"/>
      <c r="AE175"/>
      <c r="AF175" s="33"/>
      <c r="AG175" s="32"/>
      <c r="AH175" s="33"/>
      <c r="AI175" s="32"/>
      <c r="AJ175" s="33"/>
      <c r="AK175"/>
      <c r="AL175"/>
      <c r="AM175" s="31"/>
      <c r="AN175"/>
      <c r="AO175"/>
      <c r="AP175" s="33"/>
      <c r="AQ175" s="32"/>
      <c r="AR175" s="32"/>
      <c r="AS175"/>
      <c r="AT175"/>
      <c r="AU175" s="31"/>
      <c r="AV175"/>
      <c r="AW175"/>
      <c r="AX175"/>
      <c r="AY175"/>
      <c r="AZ175" s="31"/>
      <c r="BA175"/>
      <c r="BC175" s="33"/>
      <c r="BE175"/>
      <c r="BF175" s="31"/>
      <c r="BI175" s="33"/>
      <c r="BJ175" s="32"/>
    </row>
    <row r="176" spans="3:62" ht="39.950000000000003" customHeight="1" x14ac:dyDescent="0.25">
      <c r="C176"/>
      <c r="D176"/>
      <c r="E176" s="31"/>
      <c r="G176" s="32"/>
      <c r="H176"/>
      <c r="I176" s="31"/>
      <c r="J176"/>
      <c r="K176"/>
      <c r="L176"/>
      <c r="M176" s="31"/>
      <c r="N176"/>
      <c r="O176"/>
      <c r="P176" s="33"/>
      <c r="Q176"/>
      <c r="R176"/>
      <c r="S176" s="31"/>
      <c r="T176"/>
      <c r="U176"/>
      <c r="V176" s="33"/>
      <c r="W176" s="32"/>
      <c r="X176" s="32"/>
      <c r="Y176" s="32"/>
      <c r="Z176"/>
      <c r="AA176"/>
      <c r="AB176"/>
      <c r="AC176" s="31"/>
      <c r="AD176"/>
      <c r="AE176"/>
      <c r="AF176" s="33"/>
      <c r="AG176" s="32"/>
      <c r="AH176" s="33"/>
      <c r="AI176" s="32"/>
      <c r="AJ176" s="33"/>
      <c r="AK176"/>
      <c r="AL176"/>
      <c r="AM176" s="31"/>
      <c r="AN176"/>
      <c r="AO176"/>
      <c r="AP176" s="33"/>
      <c r="AQ176" s="32"/>
      <c r="AR176" s="32"/>
      <c r="AS176"/>
      <c r="AT176"/>
      <c r="AU176" s="31"/>
      <c r="AV176"/>
      <c r="AW176"/>
      <c r="AX176"/>
      <c r="AY176"/>
      <c r="AZ176" s="31"/>
      <c r="BA176"/>
      <c r="BC176" s="33"/>
      <c r="BE176"/>
      <c r="BF176" s="31"/>
      <c r="BI176" s="33"/>
      <c r="BJ176" s="32"/>
    </row>
    <row r="177" spans="3:62" ht="39.950000000000003" customHeight="1" x14ac:dyDescent="0.25">
      <c r="C177"/>
      <c r="D177"/>
      <c r="E177" s="31"/>
      <c r="G177" s="32"/>
      <c r="H177"/>
      <c r="I177" s="31"/>
      <c r="J177"/>
      <c r="K177"/>
      <c r="L177"/>
      <c r="M177" s="31"/>
      <c r="N177"/>
      <c r="O177"/>
      <c r="P177" s="33"/>
      <c r="Q177"/>
      <c r="R177"/>
      <c r="S177" s="31"/>
      <c r="T177"/>
      <c r="U177"/>
      <c r="V177" s="33"/>
      <c r="W177" s="32"/>
      <c r="X177" s="32"/>
      <c r="Y177" s="32"/>
      <c r="Z177"/>
      <c r="AA177"/>
      <c r="AB177"/>
      <c r="AC177" s="31"/>
      <c r="AD177"/>
      <c r="AE177"/>
      <c r="AF177" s="33"/>
      <c r="AG177" s="32"/>
      <c r="AH177" s="33"/>
      <c r="AI177" s="32"/>
      <c r="AJ177" s="33"/>
      <c r="AK177"/>
      <c r="AL177"/>
      <c r="AM177" s="31"/>
      <c r="AN177"/>
      <c r="AO177"/>
      <c r="AP177" s="33"/>
      <c r="AQ177" s="32"/>
      <c r="AR177" s="32"/>
      <c r="AS177"/>
      <c r="AT177"/>
      <c r="AU177" s="31"/>
      <c r="AV177"/>
      <c r="AW177"/>
      <c r="AX177"/>
      <c r="AY177"/>
      <c r="AZ177" s="31"/>
      <c r="BA177"/>
      <c r="BC177" s="33"/>
      <c r="BE177"/>
      <c r="BF177" s="31"/>
      <c r="BI177" s="33"/>
      <c r="BJ177" s="32"/>
    </row>
    <row r="178" spans="3:62" ht="39.950000000000003" customHeight="1" x14ac:dyDescent="0.25">
      <c r="C178"/>
      <c r="D178"/>
      <c r="E178" s="31"/>
      <c r="G178" s="32"/>
      <c r="H178"/>
      <c r="I178" s="31"/>
      <c r="J178"/>
      <c r="K178"/>
      <c r="L178"/>
      <c r="M178" s="31"/>
      <c r="N178"/>
      <c r="O178"/>
      <c r="P178" s="33"/>
      <c r="Q178"/>
      <c r="R178"/>
      <c r="S178" s="31"/>
      <c r="T178"/>
      <c r="U178"/>
      <c r="V178" s="33"/>
      <c r="W178" s="32"/>
      <c r="X178" s="32"/>
      <c r="Y178" s="32"/>
      <c r="Z178"/>
      <c r="AA178"/>
      <c r="AB178"/>
      <c r="AC178" s="31"/>
      <c r="AD178"/>
      <c r="AE178"/>
      <c r="AF178" s="33"/>
      <c r="AG178" s="32"/>
      <c r="AH178" s="33"/>
      <c r="AI178" s="32"/>
      <c r="AJ178" s="33"/>
      <c r="AK178"/>
      <c r="AL178"/>
      <c r="AM178" s="31"/>
      <c r="AN178"/>
      <c r="AO178"/>
      <c r="AP178" s="33"/>
      <c r="AQ178" s="32"/>
      <c r="AR178" s="32"/>
      <c r="AS178"/>
      <c r="AT178"/>
      <c r="AU178" s="31"/>
      <c r="AV178"/>
      <c r="AW178"/>
      <c r="AX178"/>
      <c r="AY178"/>
      <c r="AZ178" s="31"/>
      <c r="BA178"/>
      <c r="BC178" s="33"/>
      <c r="BE178"/>
      <c r="BF178" s="31"/>
      <c r="BI178" s="33"/>
      <c r="BJ178" s="32"/>
    </row>
    <row r="179" spans="3:62" ht="39.950000000000003" customHeight="1" x14ac:dyDescent="0.25">
      <c r="C179"/>
      <c r="D179"/>
      <c r="E179" s="31"/>
      <c r="G179" s="32"/>
      <c r="H179"/>
      <c r="I179" s="31"/>
      <c r="J179"/>
      <c r="K179"/>
      <c r="L179"/>
      <c r="M179" s="31"/>
      <c r="N179"/>
      <c r="O179"/>
      <c r="P179" s="33"/>
      <c r="Q179"/>
      <c r="R179"/>
      <c r="S179" s="31"/>
      <c r="T179"/>
      <c r="U179"/>
      <c r="V179" s="33"/>
      <c r="W179" s="32"/>
      <c r="X179" s="32"/>
      <c r="Y179" s="32"/>
      <c r="Z179"/>
      <c r="AA179"/>
      <c r="AB179"/>
      <c r="AC179" s="31"/>
      <c r="AD179"/>
      <c r="AE179"/>
      <c r="AF179" s="33"/>
      <c r="AG179" s="32"/>
      <c r="AH179" s="33"/>
      <c r="AI179" s="32"/>
      <c r="AJ179" s="33"/>
      <c r="AK179"/>
      <c r="AL179"/>
      <c r="AM179" s="31"/>
      <c r="AN179"/>
      <c r="AO179"/>
      <c r="AP179" s="33"/>
      <c r="AQ179" s="32"/>
      <c r="AR179" s="32"/>
      <c r="AS179"/>
      <c r="AT179"/>
      <c r="AU179" s="31"/>
      <c r="AV179"/>
      <c r="AW179"/>
      <c r="AX179"/>
      <c r="AY179"/>
      <c r="AZ179" s="31"/>
      <c r="BA179"/>
      <c r="BC179" s="33"/>
      <c r="BE179"/>
      <c r="BF179" s="31"/>
      <c r="BI179" s="33"/>
      <c r="BJ179" s="32"/>
    </row>
    <row r="180" spans="3:62" ht="39.950000000000003" customHeight="1" x14ac:dyDescent="0.25">
      <c r="C180"/>
      <c r="D180"/>
      <c r="E180" s="31"/>
      <c r="G180" s="32"/>
      <c r="H180"/>
      <c r="I180" s="31"/>
      <c r="J180"/>
      <c r="K180"/>
      <c r="L180"/>
      <c r="M180" s="31"/>
      <c r="N180"/>
      <c r="O180"/>
      <c r="P180" s="33"/>
      <c r="Q180"/>
      <c r="R180"/>
      <c r="S180" s="31"/>
      <c r="T180"/>
      <c r="U180"/>
      <c r="V180" s="33"/>
      <c r="W180" s="32"/>
      <c r="X180" s="32"/>
      <c r="Y180" s="32"/>
      <c r="Z180"/>
      <c r="AA180"/>
      <c r="AB180"/>
      <c r="AC180" s="31"/>
      <c r="AD180"/>
      <c r="AE180"/>
      <c r="AF180" s="33"/>
      <c r="AG180" s="32"/>
      <c r="AH180" s="33"/>
      <c r="AI180" s="32"/>
      <c r="AJ180" s="33"/>
      <c r="AK180"/>
      <c r="AL180"/>
      <c r="AM180" s="31"/>
      <c r="AN180"/>
      <c r="AO180"/>
      <c r="AP180" s="33"/>
      <c r="AQ180" s="32"/>
      <c r="AR180" s="32"/>
      <c r="AS180"/>
      <c r="AT180"/>
      <c r="AU180" s="31"/>
      <c r="AV180"/>
      <c r="AW180"/>
      <c r="AX180"/>
      <c r="AY180"/>
      <c r="AZ180" s="31"/>
      <c r="BA180"/>
      <c r="BC180" s="33"/>
      <c r="BE180"/>
      <c r="BF180" s="31"/>
      <c r="BI180" s="33"/>
      <c r="BJ180" s="32"/>
    </row>
    <row r="181" spans="3:62" ht="39.950000000000003" customHeight="1" x14ac:dyDescent="0.25">
      <c r="C181"/>
      <c r="D181"/>
      <c r="E181" s="31"/>
      <c r="G181" s="32"/>
      <c r="H181"/>
      <c r="I181" s="31"/>
      <c r="J181"/>
      <c r="K181"/>
      <c r="L181"/>
      <c r="M181" s="31"/>
      <c r="N181"/>
      <c r="O181"/>
      <c r="P181" s="33"/>
      <c r="Q181"/>
      <c r="R181"/>
      <c r="S181" s="31"/>
      <c r="T181"/>
      <c r="U181"/>
      <c r="V181" s="33"/>
      <c r="W181" s="32"/>
      <c r="X181" s="32"/>
      <c r="Y181" s="32"/>
      <c r="Z181"/>
      <c r="AA181"/>
      <c r="AB181"/>
      <c r="AC181" s="31"/>
      <c r="AD181"/>
      <c r="AE181"/>
      <c r="AF181" s="33"/>
      <c r="AG181" s="32"/>
      <c r="AH181" s="33"/>
      <c r="AI181" s="32"/>
      <c r="AJ181" s="33"/>
      <c r="AK181"/>
      <c r="AL181"/>
      <c r="AM181" s="31"/>
      <c r="AN181"/>
      <c r="AO181"/>
      <c r="AP181" s="33"/>
      <c r="AQ181" s="32"/>
      <c r="AR181" s="32"/>
      <c r="AS181"/>
      <c r="AT181"/>
      <c r="AU181" s="31"/>
      <c r="AV181"/>
      <c r="AW181"/>
      <c r="AX181"/>
      <c r="AY181"/>
      <c r="AZ181" s="31"/>
      <c r="BA181"/>
      <c r="BC181" s="33"/>
      <c r="BE181"/>
      <c r="BF181" s="31"/>
      <c r="BI181" s="33"/>
      <c r="BJ181" s="32"/>
    </row>
    <row r="182" spans="3:62" ht="39.950000000000003" customHeight="1" x14ac:dyDescent="0.25">
      <c r="C182"/>
      <c r="D182"/>
      <c r="E182" s="31"/>
      <c r="G182" s="32"/>
      <c r="H182"/>
      <c r="I182" s="31"/>
      <c r="J182"/>
      <c r="K182"/>
      <c r="L182"/>
      <c r="M182" s="31"/>
      <c r="N182"/>
      <c r="O182"/>
      <c r="P182" s="33"/>
      <c r="Q182"/>
      <c r="R182"/>
      <c r="S182" s="31"/>
      <c r="T182"/>
      <c r="U182"/>
      <c r="V182" s="33"/>
      <c r="W182" s="32"/>
      <c r="X182" s="32"/>
      <c r="Y182" s="32"/>
      <c r="Z182"/>
      <c r="AA182"/>
      <c r="AB182"/>
      <c r="AC182" s="31"/>
      <c r="AD182"/>
      <c r="AE182"/>
      <c r="AF182" s="33"/>
      <c r="AG182" s="32"/>
      <c r="AH182" s="33"/>
      <c r="AI182" s="32"/>
      <c r="AJ182" s="33"/>
      <c r="AK182"/>
      <c r="AL182"/>
      <c r="AM182" s="31"/>
      <c r="AN182"/>
      <c r="AO182"/>
      <c r="AP182" s="33"/>
      <c r="AQ182" s="32"/>
      <c r="AR182" s="32"/>
      <c r="AS182"/>
      <c r="AT182"/>
      <c r="AU182" s="31"/>
      <c r="AV182"/>
      <c r="AW182"/>
      <c r="AX182"/>
      <c r="AY182"/>
      <c r="AZ182" s="31"/>
      <c r="BA182"/>
      <c r="BC182" s="33"/>
      <c r="BE182"/>
      <c r="BF182" s="31"/>
      <c r="BI182" s="33"/>
      <c r="BJ182" s="32"/>
    </row>
    <row r="183" spans="3:62" ht="39.950000000000003" customHeight="1" x14ac:dyDescent="0.25">
      <c r="C183"/>
      <c r="D183"/>
      <c r="E183" s="31"/>
      <c r="G183" s="32"/>
      <c r="H183"/>
      <c r="I183" s="31"/>
      <c r="J183"/>
      <c r="K183"/>
      <c r="L183"/>
      <c r="M183" s="31"/>
      <c r="N183"/>
      <c r="O183"/>
      <c r="P183" s="33"/>
      <c r="Q183"/>
      <c r="R183"/>
      <c r="S183" s="31"/>
      <c r="T183"/>
      <c r="U183"/>
      <c r="V183" s="33"/>
      <c r="W183" s="32"/>
      <c r="X183" s="32"/>
      <c r="Y183" s="32"/>
      <c r="Z183"/>
      <c r="AA183"/>
      <c r="AB183"/>
      <c r="AC183" s="31"/>
      <c r="AD183"/>
      <c r="AE183"/>
      <c r="AF183" s="33"/>
      <c r="AG183" s="32"/>
      <c r="AH183" s="33"/>
      <c r="AI183" s="32"/>
      <c r="AJ183" s="33"/>
      <c r="AK183"/>
      <c r="AL183"/>
      <c r="AM183" s="31"/>
      <c r="AN183"/>
      <c r="AO183"/>
      <c r="AP183" s="33"/>
      <c r="AQ183" s="32"/>
      <c r="AR183" s="32"/>
      <c r="AS183"/>
      <c r="AT183"/>
      <c r="AU183" s="31"/>
      <c r="AV183"/>
      <c r="AW183"/>
      <c r="AX183"/>
      <c r="AY183"/>
      <c r="AZ183" s="31"/>
      <c r="BA183"/>
      <c r="BC183" s="33"/>
      <c r="BE183"/>
      <c r="BF183" s="31"/>
      <c r="BI183" s="33"/>
      <c r="BJ183" s="32"/>
    </row>
    <row r="184" spans="3:62" ht="39.950000000000003" customHeight="1" x14ac:dyDescent="0.25">
      <c r="C184"/>
      <c r="D184"/>
      <c r="E184" s="31"/>
      <c r="G184" s="32"/>
      <c r="H184"/>
      <c r="I184" s="31"/>
      <c r="J184"/>
      <c r="K184"/>
      <c r="L184"/>
      <c r="M184" s="31"/>
      <c r="N184"/>
      <c r="O184"/>
      <c r="P184" s="33"/>
      <c r="Q184"/>
      <c r="R184"/>
      <c r="S184" s="31"/>
      <c r="T184"/>
      <c r="U184"/>
      <c r="V184" s="33"/>
      <c r="W184" s="32"/>
      <c r="X184" s="32"/>
      <c r="Y184" s="32"/>
      <c r="Z184"/>
      <c r="AA184"/>
      <c r="AB184"/>
      <c r="AC184" s="31"/>
      <c r="AD184"/>
      <c r="AE184"/>
      <c r="AF184" s="33"/>
      <c r="AG184" s="32"/>
      <c r="AH184" s="33"/>
      <c r="AI184" s="32"/>
      <c r="AJ184" s="33"/>
      <c r="AK184"/>
      <c r="AL184"/>
      <c r="AM184" s="31"/>
      <c r="AN184"/>
      <c r="AO184"/>
      <c r="AP184" s="33"/>
      <c r="AQ184" s="32"/>
      <c r="AR184" s="32"/>
      <c r="AS184"/>
      <c r="AT184"/>
      <c r="AU184" s="31"/>
      <c r="AV184"/>
      <c r="AW184"/>
      <c r="AX184"/>
      <c r="AY184"/>
      <c r="AZ184" s="31"/>
      <c r="BA184"/>
      <c r="BC184" s="33"/>
      <c r="BE184"/>
      <c r="BF184" s="31"/>
      <c r="BI184" s="33"/>
      <c r="BJ184" s="32"/>
    </row>
    <row r="185" spans="3:62" ht="39.950000000000003" customHeight="1" x14ac:dyDescent="0.25">
      <c r="C185"/>
      <c r="D185"/>
      <c r="E185" s="31"/>
      <c r="G185" s="32"/>
      <c r="H185"/>
      <c r="I185" s="31"/>
      <c r="J185"/>
      <c r="K185"/>
      <c r="L185"/>
      <c r="M185" s="31"/>
      <c r="N185"/>
      <c r="O185"/>
      <c r="P185" s="33"/>
      <c r="Q185"/>
      <c r="R185"/>
      <c r="S185" s="31"/>
      <c r="T185"/>
      <c r="U185"/>
      <c r="V185" s="33"/>
      <c r="W185" s="32"/>
      <c r="X185" s="32"/>
      <c r="Y185" s="32"/>
      <c r="Z185"/>
      <c r="AA185"/>
      <c r="AB185"/>
      <c r="AC185" s="31"/>
      <c r="AD185"/>
      <c r="AE185"/>
      <c r="AF185" s="33"/>
      <c r="AG185" s="32"/>
      <c r="AH185" s="33"/>
      <c r="AI185" s="32"/>
      <c r="AJ185" s="33"/>
      <c r="AK185"/>
      <c r="AL185"/>
      <c r="AM185" s="31"/>
      <c r="AN185"/>
      <c r="AO185"/>
      <c r="AP185" s="33"/>
      <c r="AQ185" s="32"/>
      <c r="AR185" s="32"/>
      <c r="AS185"/>
      <c r="AT185"/>
      <c r="AU185" s="31"/>
      <c r="AV185"/>
      <c r="AW185"/>
      <c r="AX185"/>
      <c r="AY185"/>
      <c r="AZ185" s="31"/>
      <c r="BA185"/>
      <c r="BC185" s="33"/>
      <c r="BE185"/>
      <c r="BF185" s="31"/>
      <c r="BI185" s="33"/>
      <c r="BJ185" s="32"/>
    </row>
    <row r="186" spans="3:62" ht="39.950000000000003" customHeight="1" x14ac:dyDescent="0.25">
      <c r="C186"/>
      <c r="D186"/>
      <c r="E186" s="31"/>
      <c r="G186" s="32"/>
      <c r="H186"/>
      <c r="I186" s="31"/>
      <c r="J186"/>
      <c r="K186"/>
      <c r="L186"/>
      <c r="M186" s="31"/>
      <c r="N186"/>
      <c r="O186"/>
      <c r="P186" s="33"/>
      <c r="Q186"/>
      <c r="R186"/>
      <c r="S186" s="31"/>
      <c r="T186"/>
      <c r="U186"/>
      <c r="V186" s="33"/>
      <c r="W186" s="32"/>
      <c r="X186" s="32"/>
      <c r="Y186" s="32"/>
      <c r="Z186"/>
      <c r="AA186"/>
      <c r="AB186"/>
      <c r="AC186" s="31"/>
      <c r="AD186"/>
      <c r="AE186"/>
      <c r="AF186" s="33"/>
      <c r="AG186" s="32"/>
      <c r="AH186" s="33"/>
      <c r="AI186" s="32"/>
      <c r="AJ186" s="33"/>
      <c r="AK186"/>
      <c r="AL186"/>
      <c r="AM186" s="31"/>
      <c r="AN186"/>
      <c r="AO186"/>
      <c r="AP186" s="33"/>
      <c r="AQ186" s="32"/>
      <c r="AR186" s="32"/>
      <c r="AS186"/>
      <c r="AT186"/>
      <c r="AU186" s="31"/>
      <c r="AV186"/>
      <c r="AW186"/>
      <c r="AX186"/>
      <c r="AY186"/>
      <c r="AZ186" s="31"/>
      <c r="BA186"/>
      <c r="BC186" s="33"/>
      <c r="BE186"/>
      <c r="BF186" s="31"/>
      <c r="BI186" s="33"/>
      <c r="BJ186" s="32"/>
    </row>
    <row r="187" spans="3:62" ht="39.950000000000003" customHeight="1" x14ac:dyDescent="0.25">
      <c r="C187"/>
      <c r="D187"/>
      <c r="E187" s="31"/>
      <c r="G187" s="32"/>
      <c r="H187"/>
      <c r="I187" s="31"/>
      <c r="J187"/>
      <c r="K187"/>
      <c r="L187"/>
      <c r="M187" s="31"/>
      <c r="N187"/>
      <c r="O187"/>
      <c r="P187" s="33"/>
      <c r="Q187"/>
      <c r="R187"/>
      <c r="S187" s="31"/>
      <c r="T187"/>
      <c r="U187"/>
      <c r="V187" s="33"/>
      <c r="W187" s="32"/>
      <c r="X187" s="32"/>
      <c r="Y187" s="32"/>
      <c r="Z187"/>
      <c r="AA187"/>
      <c r="AB187"/>
      <c r="AC187" s="31"/>
      <c r="AD187"/>
      <c r="AE187"/>
      <c r="AF187" s="33"/>
      <c r="AG187" s="32"/>
      <c r="AH187" s="33"/>
      <c r="AI187" s="32"/>
      <c r="AJ187" s="33"/>
      <c r="AK187"/>
      <c r="AL187"/>
      <c r="AM187" s="31"/>
      <c r="AN187"/>
      <c r="AO187"/>
      <c r="AP187" s="33"/>
      <c r="AQ187" s="32"/>
      <c r="AR187" s="32"/>
      <c r="AS187"/>
      <c r="AT187"/>
      <c r="AU187" s="31"/>
      <c r="AV187"/>
      <c r="AW187"/>
      <c r="AX187"/>
      <c r="AY187"/>
      <c r="AZ187" s="31"/>
      <c r="BA187"/>
      <c r="BC187" s="33"/>
      <c r="BE187"/>
      <c r="BF187" s="31"/>
      <c r="BI187" s="33"/>
      <c r="BJ187" s="32"/>
    </row>
    <row r="188" spans="3:62" ht="39.950000000000003" customHeight="1" x14ac:dyDescent="0.25">
      <c r="C188"/>
      <c r="D188"/>
      <c r="E188" s="31"/>
      <c r="G188" s="32"/>
      <c r="H188"/>
      <c r="I188" s="31"/>
      <c r="J188"/>
      <c r="K188"/>
      <c r="L188"/>
      <c r="M188" s="31"/>
      <c r="N188"/>
      <c r="O188"/>
      <c r="P188" s="33"/>
      <c r="Q188"/>
      <c r="R188"/>
      <c r="S188" s="31"/>
      <c r="T188"/>
      <c r="U188"/>
      <c r="V188" s="33"/>
      <c r="W188" s="32"/>
      <c r="X188" s="32"/>
      <c r="Y188" s="32"/>
      <c r="Z188"/>
      <c r="AA188"/>
      <c r="AB188"/>
      <c r="AC188" s="31"/>
      <c r="AD188"/>
      <c r="AE188"/>
      <c r="AF188" s="33"/>
      <c r="AG188" s="32"/>
      <c r="AH188" s="33"/>
      <c r="AI188" s="32"/>
      <c r="AJ188" s="33"/>
      <c r="AK188"/>
      <c r="AL188"/>
      <c r="AM188" s="31"/>
      <c r="AN188"/>
      <c r="AO188"/>
      <c r="AP188" s="33"/>
      <c r="AQ188" s="32"/>
      <c r="AR188" s="32"/>
      <c r="AS188"/>
      <c r="AT188"/>
      <c r="AU188" s="31"/>
      <c r="AV188"/>
      <c r="AW188"/>
      <c r="AX188"/>
      <c r="AY188"/>
      <c r="AZ188" s="31"/>
      <c r="BA188"/>
      <c r="BC188" s="33"/>
      <c r="BE188"/>
      <c r="BF188" s="31"/>
      <c r="BI188" s="33"/>
      <c r="BJ188" s="32"/>
    </row>
    <row r="189" spans="3:62" ht="39.950000000000003" customHeight="1" x14ac:dyDescent="0.25">
      <c r="C189"/>
      <c r="D189"/>
      <c r="E189" s="31"/>
      <c r="G189" s="32"/>
      <c r="H189"/>
      <c r="I189" s="31"/>
      <c r="J189"/>
      <c r="K189"/>
      <c r="L189"/>
      <c r="M189" s="31"/>
      <c r="N189"/>
      <c r="O189"/>
      <c r="P189" s="33"/>
      <c r="Q189"/>
      <c r="R189"/>
      <c r="S189" s="31"/>
      <c r="T189"/>
      <c r="U189"/>
      <c r="V189" s="33"/>
      <c r="W189" s="32"/>
      <c r="X189" s="32"/>
      <c r="Y189" s="32"/>
      <c r="Z189"/>
      <c r="AA189"/>
      <c r="AB189"/>
      <c r="AC189" s="31"/>
      <c r="AD189"/>
      <c r="AE189"/>
      <c r="AF189" s="33"/>
      <c r="AG189" s="32"/>
      <c r="AH189" s="33"/>
      <c r="AI189" s="32"/>
      <c r="AJ189" s="33"/>
      <c r="AK189"/>
      <c r="AL189"/>
      <c r="AM189" s="31"/>
      <c r="AN189"/>
      <c r="AO189"/>
      <c r="AP189" s="33"/>
      <c r="AQ189" s="32"/>
      <c r="AR189" s="32"/>
      <c r="AS189"/>
      <c r="AT189"/>
      <c r="AU189" s="31"/>
      <c r="AV189"/>
      <c r="AW189"/>
      <c r="AX189"/>
      <c r="AY189"/>
      <c r="AZ189" s="31"/>
      <c r="BA189"/>
      <c r="BC189" s="33"/>
      <c r="BE189"/>
      <c r="BF189" s="31"/>
      <c r="BI189" s="33"/>
      <c r="BJ189" s="32"/>
    </row>
    <row r="190" spans="3:62" ht="39.950000000000003" customHeight="1" x14ac:dyDescent="0.25">
      <c r="C190"/>
      <c r="D190"/>
      <c r="E190" s="31"/>
      <c r="G190" s="32"/>
      <c r="H190"/>
      <c r="I190" s="31"/>
      <c r="J190"/>
      <c r="K190"/>
      <c r="L190"/>
      <c r="M190" s="31"/>
      <c r="N190"/>
      <c r="O190"/>
      <c r="P190" s="33"/>
      <c r="Q190"/>
      <c r="R190"/>
      <c r="S190" s="31"/>
      <c r="T190"/>
      <c r="U190"/>
      <c r="V190" s="33"/>
      <c r="W190" s="32"/>
      <c r="X190" s="32"/>
      <c r="Y190" s="32"/>
      <c r="Z190"/>
      <c r="AA190"/>
      <c r="AB190"/>
      <c r="AC190" s="31"/>
      <c r="AD190"/>
      <c r="AE190"/>
      <c r="AF190" s="33"/>
      <c r="AG190" s="32"/>
      <c r="AH190" s="33"/>
      <c r="AI190" s="32"/>
      <c r="AJ190" s="33"/>
      <c r="AK190"/>
      <c r="AL190"/>
      <c r="AM190" s="31"/>
      <c r="AN190"/>
      <c r="AO190"/>
      <c r="AP190" s="33"/>
      <c r="AQ190" s="32"/>
      <c r="AR190" s="32"/>
      <c r="AS190"/>
      <c r="AT190"/>
      <c r="AU190" s="31"/>
      <c r="AV190"/>
      <c r="AW190"/>
      <c r="AX190"/>
      <c r="AY190"/>
      <c r="AZ190" s="31"/>
      <c r="BA190"/>
      <c r="BC190" s="33"/>
      <c r="BE190"/>
      <c r="BF190" s="31"/>
      <c r="BI190" s="33"/>
      <c r="BJ190" s="32"/>
    </row>
    <row r="191" spans="3:62" ht="39.950000000000003" customHeight="1" x14ac:dyDescent="0.25">
      <c r="C191"/>
      <c r="D191"/>
      <c r="E191" s="31"/>
      <c r="G191" s="32"/>
      <c r="H191"/>
      <c r="I191" s="31"/>
      <c r="J191"/>
      <c r="K191"/>
      <c r="L191"/>
      <c r="M191" s="31"/>
      <c r="N191"/>
      <c r="O191"/>
      <c r="P191" s="33"/>
      <c r="Q191"/>
      <c r="R191"/>
      <c r="S191" s="31"/>
      <c r="T191"/>
      <c r="U191"/>
      <c r="V191" s="33"/>
      <c r="W191" s="32"/>
      <c r="X191" s="32"/>
      <c r="Y191" s="32"/>
      <c r="Z191"/>
      <c r="AA191"/>
      <c r="AB191"/>
      <c r="AC191" s="31"/>
      <c r="AD191"/>
      <c r="AE191"/>
      <c r="AF191" s="33"/>
      <c r="AG191" s="32"/>
      <c r="AH191" s="33"/>
      <c r="AI191" s="32"/>
      <c r="AJ191" s="33"/>
      <c r="AK191"/>
      <c r="AL191"/>
      <c r="AM191" s="31"/>
      <c r="AN191"/>
      <c r="AO191"/>
      <c r="AP191" s="33"/>
      <c r="AQ191" s="32"/>
      <c r="AR191" s="32"/>
      <c r="AS191"/>
      <c r="AT191"/>
      <c r="AU191" s="31"/>
      <c r="AV191"/>
      <c r="AW191"/>
      <c r="AX191"/>
      <c r="AY191"/>
      <c r="AZ191" s="31"/>
      <c r="BA191"/>
      <c r="BC191" s="33"/>
      <c r="BE191"/>
      <c r="BF191" s="31"/>
      <c r="BI191" s="33"/>
      <c r="BJ191" s="32"/>
    </row>
    <row r="192" spans="3:62" ht="39.950000000000003" customHeight="1" x14ac:dyDescent="0.25">
      <c r="C192"/>
      <c r="D192"/>
      <c r="E192" s="31"/>
      <c r="G192" s="32"/>
      <c r="H192"/>
      <c r="I192" s="31"/>
      <c r="J192"/>
      <c r="K192"/>
      <c r="L192"/>
      <c r="M192" s="31"/>
      <c r="N192"/>
      <c r="O192"/>
      <c r="P192" s="33"/>
      <c r="Q192"/>
      <c r="R192"/>
      <c r="S192" s="31"/>
      <c r="T192"/>
      <c r="U192"/>
      <c r="V192" s="33"/>
      <c r="W192" s="32"/>
      <c r="X192" s="32"/>
      <c r="Y192" s="32"/>
      <c r="Z192"/>
      <c r="AA192"/>
      <c r="AB192"/>
      <c r="AC192" s="31"/>
      <c r="AD192"/>
      <c r="AE192"/>
      <c r="AF192" s="33"/>
      <c r="AG192" s="32"/>
      <c r="AH192" s="33"/>
      <c r="AI192" s="32"/>
      <c r="AJ192" s="33"/>
      <c r="AK192"/>
      <c r="AL192"/>
      <c r="AM192" s="31"/>
      <c r="AN192"/>
      <c r="AO192"/>
      <c r="AP192" s="33"/>
      <c r="AQ192" s="32"/>
      <c r="AR192" s="32"/>
      <c r="AS192"/>
      <c r="AT192"/>
      <c r="AU192" s="31"/>
      <c r="AV192"/>
      <c r="AW192"/>
      <c r="AX192"/>
      <c r="AY192"/>
      <c r="AZ192" s="31"/>
      <c r="BA192"/>
      <c r="BC192" s="33"/>
      <c r="BE192"/>
      <c r="BF192" s="31"/>
      <c r="BI192" s="33"/>
      <c r="BJ192" s="32"/>
    </row>
    <row r="193" spans="3:62" ht="39.950000000000003" customHeight="1" x14ac:dyDescent="0.25">
      <c r="C193"/>
      <c r="D193"/>
      <c r="E193" s="31"/>
      <c r="G193" s="32"/>
      <c r="H193"/>
      <c r="I193" s="31"/>
      <c r="J193"/>
      <c r="K193"/>
      <c r="L193"/>
      <c r="M193" s="31"/>
      <c r="N193"/>
      <c r="O193"/>
      <c r="P193" s="33"/>
      <c r="Q193"/>
      <c r="R193"/>
      <c r="S193" s="31"/>
      <c r="T193"/>
      <c r="U193"/>
      <c r="V193" s="33"/>
      <c r="W193" s="32"/>
      <c r="X193" s="32"/>
      <c r="Y193" s="32"/>
      <c r="Z193"/>
      <c r="AA193"/>
      <c r="AB193"/>
      <c r="AC193" s="31"/>
      <c r="AD193"/>
      <c r="AE193"/>
      <c r="AF193" s="33"/>
      <c r="AG193" s="32"/>
      <c r="AH193" s="33"/>
      <c r="AI193" s="32"/>
      <c r="AJ193" s="33"/>
      <c r="AK193"/>
      <c r="AL193"/>
      <c r="AM193" s="31"/>
      <c r="AN193"/>
      <c r="AO193"/>
      <c r="AP193" s="33"/>
      <c r="AQ193" s="32"/>
      <c r="AR193" s="32"/>
      <c r="AS193"/>
      <c r="AT193"/>
      <c r="AU193" s="31"/>
      <c r="AV193"/>
      <c r="AW193"/>
      <c r="AX193"/>
      <c r="AY193"/>
      <c r="AZ193" s="31"/>
      <c r="BA193"/>
      <c r="BC193" s="33"/>
      <c r="BE193"/>
      <c r="BF193" s="31"/>
      <c r="BI193" s="33"/>
      <c r="BJ193" s="32"/>
    </row>
    <row r="194" spans="3:62" ht="39.950000000000003" customHeight="1" x14ac:dyDescent="0.25">
      <c r="C194"/>
      <c r="D194"/>
      <c r="E194" s="31"/>
      <c r="G194" s="32"/>
      <c r="H194"/>
      <c r="I194" s="31"/>
      <c r="J194"/>
      <c r="K194"/>
      <c r="L194"/>
      <c r="M194" s="31"/>
      <c r="N194"/>
      <c r="O194"/>
      <c r="P194" s="33"/>
      <c r="Q194"/>
      <c r="R194"/>
      <c r="S194" s="31"/>
      <c r="T194"/>
      <c r="U194"/>
      <c r="V194" s="33"/>
      <c r="W194" s="32"/>
      <c r="X194" s="32"/>
      <c r="Y194" s="32"/>
      <c r="Z194"/>
      <c r="AA194"/>
      <c r="AB194"/>
      <c r="AC194" s="31"/>
      <c r="AD194"/>
      <c r="AE194"/>
      <c r="AF194" s="33"/>
      <c r="AG194" s="32"/>
      <c r="AH194" s="33"/>
      <c r="AI194" s="32"/>
      <c r="AJ194" s="33"/>
      <c r="AK194"/>
      <c r="AL194"/>
      <c r="AM194" s="31"/>
      <c r="AN194"/>
      <c r="AO194"/>
      <c r="AP194" s="33"/>
      <c r="AQ194" s="32"/>
      <c r="AR194" s="32"/>
      <c r="AS194"/>
      <c r="AT194"/>
      <c r="AU194" s="31"/>
      <c r="AV194"/>
      <c r="AW194"/>
      <c r="AX194"/>
      <c r="AY194"/>
      <c r="AZ194" s="31"/>
      <c r="BA194"/>
      <c r="BC194" s="33"/>
      <c r="BE194"/>
      <c r="BF194" s="31"/>
      <c r="BI194" s="33"/>
      <c r="BJ194" s="32"/>
    </row>
    <row r="195" spans="3:62" ht="39.950000000000003" customHeight="1" x14ac:dyDescent="0.25">
      <c r="C195"/>
      <c r="D195"/>
      <c r="E195" s="31"/>
      <c r="G195" s="32"/>
      <c r="H195"/>
      <c r="I195" s="31"/>
      <c r="J195"/>
      <c r="K195"/>
      <c r="L195"/>
      <c r="M195" s="31"/>
      <c r="N195"/>
      <c r="O195"/>
      <c r="P195" s="33"/>
      <c r="Q195"/>
      <c r="R195"/>
      <c r="S195" s="31"/>
      <c r="T195"/>
      <c r="U195"/>
      <c r="V195" s="33"/>
      <c r="W195" s="32"/>
      <c r="X195" s="32"/>
      <c r="Y195" s="32"/>
      <c r="Z195"/>
      <c r="AA195"/>
      <c r="AB195"/>
      <c r="AC195" s="31"/>
      <c r="AD195"/>
      <c r="AE195"/>
      <c r="AF195" s="33"/>
      <c r="AG195" s="32"/>
      <c r="AH195" s="33"/>
      <c r="AI195" s="32"/>
      <c r="AJ195" s="33"/>
      <c r="AK195"/>
      <c r="AL195"/>
      <c r="AM195" s="31"/>
      <c r="AN195"/>
      <c r="AO195"/>
      <c r="AP195" s="33"/>
      <c r="AQ195" s="32"/>
      <c r="AR195" s="32"/>
      <c r="AS195"/>
      <c r="AT195"/>
      <c r="AU195" s="31"/>
      <c r="AV195"/>
      <c r="AW195"/>
      <c r="AX195"/>
      <c r="AY195"/>
      <c r="AZ195" s="31"/>
      <c r="BA195"/>
      <c r="BC195" s="33"/>
      <c r="BE195"/>
      <c r="BF195" s="31"/>
      <c r="BI195" s="33"/>
      <c r="BJ195" s="32"/>
    </row>
    <row r="196" spans="3:62" ht="39.950000000000003" customHeight="1" x14ac:dyDescent="0.25">
      <c r="C196"/>
      <c r="D196"/>
      <c r="E196" s="31"/>
      <c r="G196" s="32"/>
      <c r="H196"/>
      <c r="I196" s="31"/>
      <c r="J196"/>
      <c r="K196"/>
      <c r="L196"/>
      <c r="M196" s="31"/>
      <c r="N196"/>
      <c r="O196"/>
      <c r="P196" s="33"/>
      <c r="Q196"/>
      <c r="R196"/>
      <c r="S196" s="31"/>
      <c r="T196"/>
      <c r="U196"/>
      <c r="V196" s="33"/>
      <c r="W196" s="32"/>
      <c r="X196" s="32"/>
      <c r="Y196" s="32"/>
      <c r="Z196"/>
      <c r="AA196"/>
      <c r="AB196"/>
      <c r="AC196" s="31"/>
      <c r="AD196"/>
      <c r="AE196"/>
      <c r="AF196" s="33"/>
      <c r="AG196" s="32"/>
      <c r="AH196" s="33"/>
      <c r="AI196" s="32"/>
      <c r="AJ196" s="33"/>
      <c r="AK196"/>
      <c r="AL196"/>
      <c r="AM196" s="31"/>
      <c r="AN196"/>
      <c r="AO196"/>
      <c r="AP196" s="33"/>
      <c r="AQ196" s="32"/>
      <c r="AR196" s="32"/>
      <c r="AS196"/>
      <c r="AT196"/>
      <c r="AU196" s="31"/>
      <c r="AV196"/>
      <c r="AW196"/>
      <c r="AX196"/>
      <c r="AY196"/>
      <c r="AZ196" s="31"/>
      <c r="BA196"/>
      <c r="BC196" s="33"/>
      <c r="BE196"/>
      <c r="BF196" s="31"/>
      <c r="BI196" s="33"/>
      <c r="BJ196" s="32"/>
    </row>
    <row r="197" spans="3:62" ht="39.950000000000003" customHeight="1" x14ac:dyDescent="0.25">
      <c r="C197"/>
      <c r="D197"/>
      <c r="E197" s="31"/>
      <c r="G197" s="32"/>
      <c r="H197"/>
      <c r="I197" s="31"/>
      <c r="J197"/>
      <c r="K197"/>
      <c r="L197"/>
      <c r="M197" s="31"/>
      <c r="N197"/>
      <c r="O197"/>
      <c r="P197" s="33"/>
      <c r="Q197"/>
      <c r="R197"/>
      <c r="S197" s="31"/>
      <c r="T197"/>
      <c r="U197"/>
      <c r="V197" s="33"/>
      <c r="W197" s="32"/>
      <c r="X197" s="32"/>
      <c r="Y197" s="32"/>
      <c r="Z197"/>
      <c r="AA197"/>
      <c r="AB197"/>
      <c r="AC197" s="31"/>
      <c r="AD197"/>
      <c r="AE197"/>
      <c r="AF197" s="33"/>
      <c r="AG197" s="32"/>
      <c r="AH197" s="33"/>
      <c r="AI197" s="32"/>
      <c r="AJ197" s="33"/>
      <c r="AK197"/>
      <c r="AL197"/>
      <c r="AM197" s="31"/>
      <c r="AN197"/>
      <c r="AO197"/>
      <c r="AP197" s="33"/>
      <c r="AQ197" s="32"/>
      <c r="AR197" s="32"/>
      <c r="AS197"/>
      <c r="AT197"/>
      <c r="AU197" s="31"/>
      <c r="AV197"/>
      <c r="AW197"/>
      <c r="AX197"/>
      <c r="AY197"/>
      <c r="AZ197" s="31"/>
      <c r="BA197"/>
      <c r="BC197" s="33"/>
      <c r="BE197"/>
      <c r="BF197" s="31"/>
      <c r="BI197" s="33"/>
      <c r="BJ197" s="32"/>
    </row>
    <row r="198" spans="3:62" ht="39.950000000000003" customHeight="1" x14ac:dyDescent="0.25">
      <c r="C198"/>
      <c r="D198"/>
      <c r="E198" s="31"/>
      <c r="G198" s="32"/>
      <c r="H198"/>
      <c r="I198" s="31"/>
      <c r="J198"/>
      <c r="K198"/>
      <c r="L198"/>
      <c r="M198" s="31"/>
      <c r="N198"/>
      <c r="O198"/>
      <c r="P198" s="33"/>
      <c r="Q198"/>
      <c r="R198"/>
      <c r="S198" s="31"/>
      <c r="T198"/>
      <c r="U198"/>
      <c r="V198" s="33"/>
      <c r="W198" s="32"/>
      <c r="X198" s="32"/>
      <c r="Y198" s="32"/>
      <c r="Z198"/>
      <c r="AA198"/>
      <c r="AB198"/>
      <c r="AC198" s="31"/>
      <c r="AD198"/>
      <c r="AE198"/>
      <c r="AF198" s="33"/>
      <c r="AG198" s="32"/>
      <c r="AH198" s="33"/>
      <c r="AI198" s="32"/>
      <c r="AJ198" s="33"/>
      <c r="AK198"/>
      <c r="AL198"/>
      <c r="AM198" s="31"/>
      <c r="AN198"/>
      <c r="AO198"/>
      <c r="AP198" s="33"/>
      <c r="AQ198" s="32"/>
      <c r="AR198" s="32"/>
      <c r="AS198"/>
      <c r="AT198"/>
      <c r="AU198" s="31"/>
      <c r="AV198"/>
      <c r="AW198"/>
      <c r="AX198"/>
      <c r="AY198"/>
      <c r="AZ198" s="31"/>
      <c r="BA198"/>
      <c r="BC198" s="33"/>
      <c r="BE198"/>
      <c r="BF198" s="31"/>
      <c r="BI198" s="33"/>
      <c r="BJ198" s="32"/>
    </row>
    <row r="199" spans="3:62" ht="39.950000000000003" customHeight="1" x14ac:dyDescent="0.25">
      <c r="C199"/>
      <c r="D199"/>
      <c r="E199" s="31"/>
      <c r="G199" s="32"/>
      <c r="H199"/>
      <c r="I199" s="31"/>
      <c r="J199"/>
      <c r="K199"/>
      <c r="L199"/>
      <c r="M199" s="31"/>
      <c r="N199"/>
      <c r="O199"/>
      <c r="P199" s="33"/>
      <c r="Q199"/>
      <c r="R199"/>
      <c r="S199" s="31"/>
      <c r="T199"/>
      <c r="U199"/>
      <c r="V199" s="33"/>
      <c r="W199" s="32"/>
      <c r="X199" s="32"/>
      <c r="Y199" s="32"/>
      <c r="Z199"/>
      <c r="AA199"/>
      <c r="AB199"/>
      <c r="AC199" s="31"/>
      <c r="AD199"/>
      <c r="AE199"/>
      <c r="AF199" s="33"/>
      <c r="AG199" s="32"/>
      <c r="AH199" s="33"/>
      <c r="AI199" s="32"/>
      <c r="AJ199" s="33"/>
      <c r="AK199"/>
      <c r="AL199"/>
      <c r="AM199" s="31"/>
      <c r="AN199"/>
      <c r="AO199"/>
      <c r="AP199" s="33"/>
      <c r="AQ199" s="32"/>
      <c r="AR199" s="32"/>
      <c r="AS199"/>
      <c r="AT199"/>
      <c r="AU199" s="31"/>
      <c r="AV199"/>
      <c r="AW199"/>
      <c r="AX199"/>
      <c r="AY199"/>
      <c r="AZ199" s="31"/>
      <c r="BA199"/>
      <c r="BC199" s="33"/>
      <c r="BE199"/>
      <c r="BF199" s="31"/>
      <c r="BI199" s="33"/>
      <c r="BJ199" s="32"/>
    </row>
    <row r="200" spans="3:62" ht="39.950000000000003" customHeight="1" x14ac:dyDescent="0.25">
      <c r="C200"/>
      <c r="D200"/>
      <c r="E200" s="31"/>
      <c r="G200" s="32"/>
      <c r="H200"/>
      <c r="I200" s="31"/>
      <c r="J200"/>
      <c r="K200"/>
      <c r="L200"/>
      <c r="M200" s="31"/>
      <c r="N200"/>
      <c r="O200"/>
      <c r="P200" s="33"/>
      <c r="Q200"/>
      <c r="R200"/>
      <c r="S200" s="31"/>
      <c r="T200"/>
      <c r="U200"/>
      <c r="V200" s="33"/>
      <c r="W200" s="32"/>
      <c r="X200" s="32"/>
      <c r="Y200" s="32"/>
      <c r="Z200"/>
      <c r="AA200"/>
      <c r="AB200"/>
      <c r="AC200" s="31"/>
      <c r="AD200"/>
      <c r="AE200"/>
      <c r="AF200" s="33"/>
      <c r="AG200" s="32"/>
      <c r="AH200" s="33"/>
      <c r="AI200" s="32"/>
      <c r="AJ200" s="33"/>
      <c r="AK200"/>
      <c r="AL200"/>
      <c r="AM200" s="31"/>
      <c r="AN200"/>
      <c r="AO200"/>
      <c r="AP200" s="33"/>
      <c r="AQ200" s="32"/>
      <c r="AR200" s="32"/>
      <c r="AS200"/>
      <c r="AT200"/>
      <c r="AU200" s="31"/>
      <c r="AV200"/>
      <c r="AW200"/>
      <c r="AX200"/>
      <c r="AY200"/>
      <c r="AZ200" s="31"/>
      <c r="BA200"/>
      <c r="BC200" s="33"/>
      <c r="BE200"/>
      <c r="BF200" s="31"/>
      <c r="BI200" s="33"/>
      <c r="BJ200" s="32"/>
    </row>
    <row r="201" spans="3:62" ht="39.950000000000003" customHeight="1" x14ac:dyDescent="0.25">
      <c r="C201"/>
      <c r="D201"/>
      <c r="E201" s="31"/>
      <c r="G201" s="32"/>
      <c r="H201"/>
      <c r="I201" s="31"/>
      <c r="J201"/>
      <c r="K201"/>
      <c r="L201"/>
      <c r="M201" s="31"/>
      <c r="N201"/>
      <c r="O201"/>
      <c r="P201" s="33"/>
      <c r="Q201"/>
      <c r="R201"/>
      <c r="S201" s="31"/>
      <c r="T201"/>
      <c r="U201"/>
      <c r="V201" s="33"/>
      <c r="W201" s="32"/>
      <c r="X201" s="32"/>
      <c r="Y201" s="32"/>
      <c r="Z201"/>
      <c r="AA201"/>
      <c r="AB201"/>
      <c r="AC201" s="31"/>
      <c r="AD201"/>
      <c r="AE201"/>
      <c r="AF201" s="33"/>
      <c r="AG201" s="32"/>
      <c r="AH201" s="33"/>
      <c r="AI201" s="32"/>
      <c r="AJ201" s="33"/>
      <c r="AK201"/>
      <c r="AL201"/>
      <c r="AM201" s="31"/>
      <c r="AN201"/>
      <c r="AO201"/>
      <c r="AP201" s="33"/>
      <c r="AQ201" s="32"/>
      <c r="AR201" s="32"/>
      <c r="AS201"/>
      <c r="AT201"/>
      <c r="AU201" s="31"/>
      <c r="AV201"/>
      <c r="AW201"/>
      <c r="AX201"/>
      <c r="AY201"/>
      <c r="AZ201" s="31"/>
      <c r="BA201"/>
      <c r="BC201" s="33"/>
      <c r="BE201"/>
      <c r="BF201" s="31"/>
      <c r="BI201" s="33"/>
      <c r="BJ201" s="32"/>
    </row>
    <row r="202" spans="3:62" ht="39.950000000000003" customHeight="1" x14ac:dyDescent="0.25">
      <c r="C202"/>
      <c r="D202"/>
      <c r="E202" s="31"/>
      <c r="G202" s="32"/>
      <c r="H202"/>
      <c r="I202" s="31"/>
      <c r="J202"/>
      <c r="K202"/>
      <c r="L202"/>
      <c r="M202" s="31"/>
      <c r="N202"/>
      <c r="O202"/>
      <c r="P202" s="33"/>
      <c r="Q202"/>
      <c r="R202"/>
      <c r="S202" s="31"/>
      <c r="T202"/>
      <c r="U202"/>
      <c r="V202" s="33"/>
      <c r="W202" s="32"/>
      <c r="X202" s="32"/>
      <c r="Y202" s="32"/>
      <c r="Z202"/>
      <c r="AA202"/>
      <c r="AB202"/>
      <c r="AC202" s="31"/>
      <c r="AD202"/>
      <c r="AE202"/>
      <c r="AF202" s="33"/>
      <c r="AG202" s="32"/>
      <c r="AH202" s="33"/>
      <c r="AI202" s="32"/>
      <c r="AJ202" s="33"/>
      <c r="AK202"/>
      <c r="AL202"/>
      <c r="AM202" s="31"/>
      <c r="AN202"/>
      <c r="AO202"/>
      <c r="AP202" s="33"/>
      <c r="AQ202" s="32"/>
      <c r="AR202" s="32"/>
      <c r="AS202"/>
      <c r="AT202"/>
      <c r="AU202" s="31"/>
      <c r="AV202"/>
      <c r="AW202"/>
      <c r="AX202"/>
      <c r="AY202"/>
      <c r="AZ202" s="31"/>
      <c r="BA202"/>
      <c r="BC202" s="33"/>
      <c r="BE202"/>
      <c r="BF202" s="31"/>
      <c r="BI202" s="33"/>
      <c r="BJ202" s="32"/>
    </row>
    <row r="203" spans="3:62" ht="39.950000000000003" customHeight="1" x14ac:dyDescent="0.25">
      <c r="C203"/>
      <c r="D203"/>
      <c r="E203" s="31"/>
      <c r="G203" s="32"/>
      <c r="H203"/>
      <c r="I203" s="31"/>
      <c r="J203"/>
      <c r="K203"/>
      <c r="L203"/>
      <c r="M203" s="31"/>
      <c r="N203"/>
      <c r="O203"/>
      <c r="P203" s="33"/>
      <c r="Q203"/>
      <c r="R203"/>
      <c r="S203" s="31"/>
      <c r="T203"/>
      <c r="U203"/>
      <c r="V203" s="33"/>
      <c r="W203" s="32"/>
      <c r="X203" s="32"/>
      <c r="Y203" s="32"/>
      <c r="Z203"/>
      <c r="AA203"/>
      <c r="AB203"/>
      <c r="AC203" s="31"/>
      <c r="AD203"/>
      <c r="AE203"/>
      <c r="AF203" s="33"/>
      <c r="AG203" s="32"/>
      <c r="AH203" s="33"/>
      <c r="AI203" s="32"/>
      <c r="AJ203" s="33"/>
      <c r="AK203"/>
      <c r="AL203"/>
      <c r="AM203" s="31"/>
      <c r="AN203"/>
      <c r="AO203"/>
      <c r="AP203" s="33"/>
      <c r="AQ203" s="32"/>
      <c r="AR203" s="32"/>
      <c r="AS203"/>
      <c r="AT203"/>
      <c r="AU203" s="31"/>
      <c r="AV203"/>
      <c r="AW203"/>
      <c r="AX203"/>
      <c r="AY203"/>
      <c r="AZ203" s="31"/>
      <c r="BA203"/>
      <c r="BC203" s="33"/>
      <c r="BE203"/>
      <c r="BF203" s="31"/>
      <c r="BI203" s="33"/>
      <c r="BJ203" s="32"/>
    </row>
    <row r="204" spans="3:62" ht="39.950000000000003" customHeight="1" x14ac:dyDescent="0.25">
      <c r="C204"/>
      <c r="D204"/>
      <c r="E204" s="31"/>
      <c r="G204" s="32"/>
      <c r="H204"/>
      <c r="I204" s="31"/>
      <c r="J204"/>
      <c r="K204"/>
      <c r="L204"/>
      <c r="M204" s="31"/>
      <c r="N204"/>
      <c r="O204"/>
      <c r="P204" s="33"/>
      <c r="Q204"/>
      <c r="R204"/>
      <c r="S204" s="31"/>
      <c r="T204"/>
      <c r="U204"/>
      <c r="V204" s="33"/>
      <c r="W204" s="32"/>
      <c r="X204" s="32"/>
      <c r="Y204" s="32"/>
      <c r="Z204"/>
      <c r="AA204"/>
      <c r="AB204"/>
      <c r="AC204" s="31"/>
      <c r="AD204"/>
      <c r="AE204"/>
      <c r="AF204" s="33"/>
      <c r="AG204" s="32"/>
      <c r="AH204" s="33"/>
      <c r="AI204" s="32"/>
      <c r="AJ204" s="33"/>
      <c r="AK204"/>
      <c r="AL204"/>
      <c r="AM204" s="31"/>
      <c r="AN204"/>
      <c r="AO204"/>
      <c r="AP204" s="33"/>
      <c r="AQ204" s="32"/>
      <c r="AR204" s="32"/>
      <c r="AS204"/>
      <c r="AT204"/>
      <c r="AU204" s="31"/>
      <c r="AV204"/>
      <c r="AW204"/>
      <c r="AX204"/>
      <c r="AY204"/>
      <c r="AZ204" s="31"/>
      <c r="BA204"/>
      <c r="BC204" s="33"/>
      <c r="BE204"/>
      <c r="BF204" s="31"/>
      <c r="BI204" s="33"/>
      <c r="BJ204" s="32"/>
    </row>
    <row r="205" spans="3:62" ht="39.950000000000003" customHeight="1" x14ac:dyDescent="0.25">
      <c r="C205"/>
      <c r="D205"/>
      <c r="E205" s="31"/>
      <c r="G205" s="32"/>
      <c r="H205"/>
      <c r="I205" s="31"/>
      <c r="J205"/>
      <c r="K205"/>
      <c r="L205"/>
      <c r="M205" s="31"/>
      <c r="N205"/>
      <c r="O205"/>
      <c r="P205" s="33"/>
      <c r="Q205"/>
      <c r="R205"/>
      <c r="S205" s="31"/>
      <c r="T205"/>
      <c r="U205"/>
      <c r="V205" s="33"/>
      <c r="W205" s="32"/>
      <c r="X205" s="32"/>
      <c r="Y205" s="32"/>
      <c r="Z205"/>
      <c r="AA205"/>
      <c r="AB205"/>
      <c r="AC205" s="31"/>
      <c r="AD205"/>
      <c r="AE205"/>
      <c r="AF205" s="33"/>
      <c r="AG205" s="32"/>
      <c r="AH205" s="33"/>
      <c r="AI205" s="32"/>
      <c r="AJ205" s="33"/>
      <c r="AK205"/>
      <c r="AL205"/>
      <c r="AM205" s="31"/>
      <c r="AN205"/>
      <c r="AO205"/>
      <c r="AP205" s="33"/>
      <c r="AQ205" s="32"/>
      <c r="AR205" s="32"/>
      <c r="AS205"/>
      <c r="AT205"/>
      <c r="AU205" s="31"/>
      <c r="AV205"/>
      <c r="AW205"/>
      <c r="AX205"/>
      <c r="AY205"/>
      <c r="AZ205" s="31"/>
      <c r="BA205"/>
      <c r="BC205" s="33"/>
      <c r="BE205"/>
      <c r="BF205" s="31"/>
      <c r="BI205" s="33"/>
      <c r="BJ205" s="32"/>
    </row>
    <row r="206" spans="3:62" ht="39.950000000000003" customHeight="1" x14ac:dyDescent="0.25">
      <c r="C206"/>
      <c r="D206"/>
      <c r="E206" s="31"/>
      <c r="G206" s="32"/>
      <c r="H206"/>
      <c r="I206" s="31"/>
      <c r="J206"/>
      <c r="K206"/>
      <c r="L206"/>
      <c r="M206" s="31"/>
      <c r="N206"/>
      <c r="O206"/>
      <c r="P206" s="33"/>
      <c r="Q206"/>
      <c r="R206"/>
      <c r="S206" s="31"/>
      <c r="T206"/>
      <c r="U206"/>
      <c r="V206" s="33"/>
      <c r="W206" s="32"/>
      <c r="X206" s="32"/>
      <c r="Y206" s="32"/>
      <c r="Z206"/>
      <c r="AA206"/>
      <c r="AB206"/>
      <c r="AC206" s="31"/>
      <c r="AD206"/>
      <c r="AE206"/>
      <c r="AF206" s="33"/>
      <c r="AG206" s="32"/>
      <c r="AH206" s="33"/>
      <c r="AI206" s="32"/>
      <c r="AJ206" s="33"/>
      <c r="AK206"/>
      <c r="AL206"/>
      <c r="AM206" s="31"/>
      <c r="AN206"/>
      <c r="AO206"/>
      <c r="AP206" s="33"/>
      <c r="AQ206" s="32"/>
      <c r="AR206" s="32"/>
      <c r="AS206"/>
      <c r="AT206"/>
      <c r="AU206" s="31"/>
      <c r="AV206"/>
      <c r="AW206"/>
      <c r="AX206"/>
      <c r="AY206"/>
      <c r="AZ206" s="31"/>
      <c r="BA206"/>
      <c r="BC206" s="33"/>
      <c r="BE206"/>
      <c r="BF206" s="31"/>
      <c r="BI206" s="33"/>
      <c r="BJ206" s="32"/>
    </row>
    <row r="207" spans="3:62" ht="39.950000000000003" customHeight="1" x14ac:dyDescent="0.25">
      <c r="C207"/>
      <c r="D207"/>
      <c r="E207" s="31"/>
      <c r="G207" s="32"/>
      <c r="H207"/>
      <c r="I207" s="31"/>
      <c r="J207"/>
      <c r="K207"/>
      <c r="L207"/>
      <c r="M207" s="31"/>
      <c r="N207"/>
      <c r="O207"/>
      <c r="P207" s="33"/>
      <c r="Q207"/>
      <c r="R207"/>
      <c r="S207" s="31"/>
      <c r="T207"/>
      <c r="U207"/>
      <c r="V207" s="33"/>
      <c r="W207" s="32"/>
      <c r="X207" s="32"/>
      <c r="Y207" s="32"/>
      <c r="Z207"/>
      <c r="AA207"/>
      <c r="AB207"/>
      <c r="AC207" s="31"/>
      <c r="AD207"/>
      <c r="AE207"/>
      <c r="AF207" s="33"/>
      <c r="AG207" s="32"/>
      <c r="AH207" s="33"/>
      <c r="AI207" s="32"/>
      <c r="AJ207" s="33"/>
      <c r="AK207"/>
      <c r="AL207"/>
      <c r="AM207" s="31"/>
      <c r="AN207"/>
      <c r="AO207"/>
      <c r="AP207" s="33"/>
      <c r="AQ207" s="32"/>
      <c r="AR207" s="32"/>
      <c r="AS207"/>
      <c r="AT207"/>
      <c r="AU207" s="31"/>
      <c r="AV207"/>
      <c r="AW207"/>
      <c r="AX207"/>
      <c r="AY207"/>
      <c r="AZ207" s="31"/>
      <c r="BA207"/>
      <c r="BC207" s="33"/>
      <c r="BE207"/>
      <c r="BF207" s="31"/>
      <c r="BI207" s="33"/>
      <c r="BJ207" s="32"/>
    </row>
    <row r="208" spans="3:62" ht="39.950000000000003" customHeight="1" x14ac:dyDescent="0.25">
      <c r="C208"/>
      <c r="D208"/>
      <c r="E208" s="31"/>
      <c r="G208" s="32"/>
      <c r="H208"/>
      <c r="I208" s="31"/>
      <c r="J208"/>
      <c r="K208"/>
      <c r="L208"/>
      <c r="M208" s="31"/>
      <c r="N208"/>
      <c r="O208"/>
      <c r="P208" s="33"/>
      <c r="Q208"/>
      <c r="R208"/>
      <c r="S208" s="31"/>
      <c r="T208"/>
      <c r="U208"/>
      <c r="V208" s="33"/>
      <c r="W208" s="32"/>
      <c r="X208" s="32"/>
      <c r="Y208" s="32"/>
      <c r="Z208"/>
      <c r="AA208"/>
      <c r="AB208"/>
      <c r="AC208" s="31"/>
      <c r="AD208"/>
      <c r="AE208"/>
      <c r="AF208" s="33"/>
      <c r="AG208" s="32"/>
      <c r="AH208" s="33"/>
      <c r="AI208" s="32"/>
      <c r="AJ208" s="33"/>
      <c r="AK208"/>
      <c r="AL208"/>
      <c r="AM208" s="31"/>
      <c r="AN208"/>
      <c r="AO208"/>
      <c r="AP208" s="33"/>
      <c r="AQ208" s="32"/>
      <c r="AR208" s="32"/>
      <c r="AS208"/>
      <c r="AT208"/>
      <c r="AU208" s="31"/>
      <c r="AV208"/>
      <c r="AW208"/>
      <c r="AX208"/>
      <c r="AY208"/>
      <c r="AZ208" s="31"/>
      <c r="BA208"/>
      <c r="BC208" s="33"/>
      <c r="BE208"/>
      <c r="BF208" s="31"/>
      <c r="BI208" s="33"/>
      <c r="BJ208" s="32"/>
    </row>
    <row r="209" spans="3:62" ht="39.950000000000003" customHeight="1" x14ac:dyDescent="0.25">
      <c r="C209"/>
      <c r="D209"/>
      <c r="E209" s="31"/>
      <c r="G209" s="32"/>
      <c r="H209"/>
      <c r="I209" s="31"/>
      <c r="J209"/>
      <c r="K209"/>
      <c r="L209"/>
      <c r="M209" s="31"/>
      <c r="N209"/>
      <c r="O209"/>
      <c r="P209" s="33"/>
      <c r="Q209"/>
      <c r="R209"/>
      <c r="S209" s="31"/>
      <c r="T209"/>
      <c r="U209"/>
      <c r="V209" s="33"/>
      <c r="W209" s="32"/>
      <c r="X209" s="32"/>
      <c r="Y209" s="32"/>
      <c r="Z209"/>
      <c r="AA209"/>
      <c r="AB209"/>
      <c r="AC209" s="31"/>
      <c r="AD209"/>
      <c r="AE209"/>
      <c r="AF209" s="33"/>
      <c r="AG209" s="32"/>
      <c r="AH209" s="33"/>
      <c r="AI209" s="32"/>
      <c r="AJ209" s="33"/>
      <c r="AK209"/>
      <c r="AL209"/>
      <c r="AM209" s="31"/>
      <c r="AN209"/>
      <c r="AO209"/>
      <c r="AP209" s="33"/>
      <c r="AQ209" s="32"/>
      <c r="AR209" s="32"/>
      <c r="AS209"/>
      <c r="AT209"/>
      <c r="AU209" s="31"/>
      <c r="AV209"/>
      <c r="AW209"/>
      <c r="AX209"/>
      <c r="AY209"/>
      <c r="AZ209" s="31"/>
      <c r="BA209"/>
      <c r="BC209" s="33"/>
      <c r="BE209"/>
      <c r="BF209" s="31"/>
      <c r="BI209" s="33"/>
      <c r="BJ209" s="32"/>
    </row>
    <row r="210" spans="3:62" ht="39.950000000000003" customHeight="1" x14ac:dyDescent="0.25">
      <c r="C210"/>
      <c r="D210"/>
      <c r="E210" s="31"/>
      <c r="G210" s="32"/>
      <c r="H210"/>
      <c r="I210" s="31"/>
      <c r="J210"/>
      <c r="K210"/>
      <c r="L210"/>
      <c r="M210" s="31"/>
      <c r="N210"/>
      <c r="O210"/>
      <c r="P210" s="33"/>
      <c r="Q210"/>
      <c r="R210"/>
      <c r="S210" s="31"/>
      <c r="T210"/>
      <c r="U210"/>
      <c r="V210" s="33"/>
      <c r="W210" s="32"/>
      <c r="X210" s="32"/>
      <c r="Y210" s="32"/>
      <c r="Z210"/>
      <c r="AA210"/>
      <c r="AB210"/>
      <c r="AC210" s="31"/>
      <c r="AD210"/>
      <c r="AE210"/>
      <c r="AF210" s="33"/>
      <c r="AG210" s="32"/>
      <c r="AH210" s="33"/>
      <c r="AI210" s="32"/>
      <c r="AJ210" s="33"/>
      <c r="AK210"/>
      <c r="AL210"/>
      <c r="AM210" s="31"/>
      <c r="AN210"/>
      <c r="AO210"/>
      <c r="AP210" s="33"/>
      <c r="AQ210" s="32"/>
      <c r="AR210" s="32"/>
      <c r="AS210"/>
      <c r="AT210"/>
      <c r="AU210" s="31"/>
      <c r="AV210"/>
      <c r="AW210"/>
      <c r="AX210"/>
      <c r="AY210"/>
      <c r="AZ210" s="31"/>
      <c r="BA210"/>
      <c r="BC210" s="33"/>
      <c r="BE210"/>
      <c r="BF210" s="31"/>
      <c r="BI210" s="33"/>
      <c r="BJ210" s="32"/>
    </row>
    <row r="211" spans="3:62" ht="39.950000000000003" customHeight="1" x14ac:dyDescent="0.25">
      <c r="C211"/>
      <c r="D211"/>
      <c r="E211" s="31"/>
      <c r="G211" s="32"/>
      <c r="H211"/>
      <c r="I211" s="31"/>
      <c r="J211"/>
      <c r="K211"/>
      <c r="L211"/>
      <c r="M211" s="31"/>
      <c r="N211"/>
      <c r="O211"/>
      <c r="P211" s="33"/>
      <c r="Q211"/>
      <c r="R211"/>
      <c r="S211" s="31"/>
      <c r="T211"/>
      <c r="U211"/>
      <c r="V211" s="33"/>
      <c r="W211" s="32"/>
      <c r="X211" s="32"/>
      <c r="Y211" s="32"/>
      <c r="Z211"/>
      <c r="AA211"/>
      <c r="AB211"/>
      <c r="AC211" s="31"/>
      <c r="AD211"/>
      <c r="AE211"/>
      <c r="AF211" s="33"/>
      <c r="AG211" s="32"/>
      <c r="AH211" s="33"/>
      <c r="AI211" s="32"/>
      <c r="AJ211" s="33"/>
      <c r="AK211"/>
      <c r="AL211"/>
      <c r="AM211" s="31"/>
      <c r="AN211"/>
      <c r="AO211"/>
      <c r="AP211" s="33"/>
      <c r="AQ211" s="32"/>
      <c r="AR211" s="32"/>
      <c r="AS211"/>
      <c r="AT211"/>
      <c r="AU211" s="31"/>
      <c r="AV211"/>
      <c r="AW211"/>
      <c r="AX211"/>
      <c r="AY211"/>
      <c r="AZ211" s="31"/>
      <c r="BA211"/>
      <c r="BC211" s="33"/>
      <c r="BE211"/>
      <c r="BF211" s="31"/>
      <c r="BI211" s="33"/>
      <c r="BJ211" s="32"/>
    </row>
    <row r="212" spans="3:62" ht="39.950000000000003" customHeight="1" x14ac:dyDescent="0.25">
      <c r="C212"/>
      <c r="D212"/>
      <c r="E212" s="31"/>
      <c r="G212" s="32"/>
      <c r="H212"/>
      <c r="I212" s="31"/>
      <c r="J212"/>
      <c r="K212"/>
      <c r="L212"/>
      <c r="M212" s="31"/>
      <c r="N212"/>
      <c r="O212"/>
      <c r="P212" s="33"/>
      <c r="Q212"/>
      <c r="R212"/>
      <c r="S212" s="31"/>
      <c r="T212"/>
      <c r="U212"/>
      <c r="V212" s="33"/>
      <c r="W212" s="32"/>
      <c r="X212" s="32"/>
      <c r="Y212" s="32"/>
      <c r="Z212"/>
      <c r="AA212"/>
      <c r="AB212"/>
      <c r="AC212" s="31"/>
      <c r="AD212"/>
      <c r="AE212"/>
      <c r="AF212" s="33"/>
      <c r="AG212" s="32"/>
      <c r="AH212" s="33"/>
      <c r="AI212" s="32"/>
      <c r="AJ212" s="33"/>
      <c r="AK212"/>
      <c r="AL212"/>
      <c r="AM212" s="31"/>
      <c r="AN212"/>
      <c r="AO212"/>
      <c r="AP212" s="33"/>
      <c r="AQ212" s="32"/>
      <c r="AR212" s="32"/>
      <c r="AS212"/>
      <c r="AT212"/>
      <c r="AU212" s="31"/>
      <c r="AV212"/>
      <c r="AW212"/>
      <c r="AX212"/>
      <c r="AY212"/>
      <c r="AZ212" s="31"/>
      <c r="BA212"/>
      <c r="BC212" s="33"/>
      <c r="BE212"/>
      <c r="BF212" s="31"/>
      <c r="BI212" s="33"/>
      <c r="BJ212" s="32"/>
    </row>
    <row r="213" spans="3:62" ht="39.950000000000003" customHeight="1" x14ac:dyDescent="0.25">
      <c r="C213"/>
      <c r="D213"/>
      <c r="E213" s="31"/>
      <c r="G213" s="32"/>
      <c r="H213"/>
      <c r="I213" s="31"/>
      <c r="J213"/>
      <c r="K213"/>
      <c r="L213"/>
      <c r="M213" s="31"/>
      <c r="N213"/>
      <c r="O213"/>
      <c r="P213" s="33"/>
      <c r="Q213"/>
      <c r="R213"/>
      <c r="S213" s="31"/>
      <c r="T213"/>
      <c r="U213"/>
      <c r="V213" s="33"/>
      <c r="W213" s="32"/>
      <c r="X213" s="32"/>
      <c r="Y213" s="32"/>
      <c r="Z213"/>
      <c r="AA213"/>
      <c r="AB213"/>
      <c r="AC213" s="31"/>
      <c r="AD213"/>
      <c r="AE213"/>
      <c r="AF213" s="33"/>
      <c r="AG213" s="32"/>
      <c r="AH213" s="33"/>
      <c r="AI213" s="32"/>
      <c r="AJ213" s="33"/>
      <c r="AK213"/>
      <c r="AL213"/>
      <c r="AM213" s="31"/>
      <c r="AN213"/>
      <c r="AO213"/>
      <c r="AP213" s="33"/>
      <c r="AQ213" s="32"/>
      <c r="AR213" s="32"/>
      <c r="AS213"/>
      <c r="AT213"/>
      <c r="AU213" s="31"/>
      <c r="AV213"/>
      <c r="AW213"/>
      <c r="AX213"/>
      <c r="AY213"/>
      <c r="AZ213" s="31"/>
      <c r="BA213"/>
      <c r="BC213" s="33"/>
      <c r="BE213"/>
      <c r="BF213" s="31"/>
      <c r="BI213" s="33"/>
      <c r="BJ213" s="32"/>
    </row>
    <row r="214" spans="3:62" ht="39.950000000000003" customHeight="1" x14ac:dyDescent="0.25">
      <c r="C214"/>
      <c r="D214"/>
      <c r="E214" s="31"/>
      <c r="G214" s="32"/>
      <c r="H214"/>
      <c r="I214" s="31"/>
      <c r="J214"/>
      <c r="K214"/>
      <c r="L214"/>
      <c r="M214" s="31"/>
      <c r="N214"/>
      <c r="O214"/>
      <c r="P214" s="33"/>
      <c r="Q214"/>
      <c r="R214"/>
      <c r="S214" s="31"/>
      <c r="T214"/>
      <c r="U214"/>
      <c r="V214" s="33"/>
      <c r="W214" s="32"/>
      <c r="X214" s="32"/>
      <c r="Y214" s="32"/>
      <c r="Z214"/>
      <c r="AA214"/>
      <c r="AB214"/>
      <c r="AC214" s="31"/>
      <c r="AD214"/>
      <c r="AE214"/>
      <c r="AF214" s="33"/>
      <c r="AG214" s="32"/>
      <c r="AH214" s="33"/>
      <c r="AI214" s="32"/>
      <c r="AJ214" s="33"/>
      <c r="AK214"/>
      <c r="AL214"/>
      <c r="AM214" s="31"/>
      <c r="AN214"/>
      <c r="AO214"/>
      <c r="AP214" s="33"/>
      <c r="AQ214" s="32"/>
      <c r="AR214" s="32"/>
      <c r="AS214"/>
      <c r="AT214"/>
      <c r="AU214" s="31"/>
      <c r="AV214"/>
      <c r="AW214"/>
      <c r="AX214"/>
      <c r="AY214"/>
      <c r="AZ214" s="31"/>
      <c r="BA214"/>
      <c r="BC214" s="33"/>
      <c r="BE214"/>
      <c r="BF214" s="31"/>
      <c r="BI214" s="33"/>
      <c r="BJ214" s="32"/>
    </row>
    <row r="215" spans="3:62" ht="39.950000000000003" customHeight="1" x14ac:dyDescent="0.25">
      <c r="C215"/>
      <c r="D215"/>
      <c r="E215" s="31"/>
      <c r="G215" s="32"/>
      <c r="H215"/>
      <c r="I215" s="31"/>
      <c r="J215"/>
      <c r="K215"/>
      <c r="L215"/>
      <c r="M215" s="31"/>
      <c r="N215"/>
      <c r="O215"/>
      <c r="P215" s="33"/>
      <c r="Q215"/>
      <c r="R215"/>
      <c r="S215" s="31"/>
      <c r="T215"/>
      <c r="U215"/>
      <c r="V215" s="33"/>
      <c r="W215" s="32"/>
      <c r="X215" s="32"/>
      <c r="Y215" s="32"/>
      <c r="Z215"/>
      <c r="AA215"/>
      <c r="AB215"/>
      <c r="AC215" s="31"/>
      <c r="AD215"/>
      <c r="AE215"/>
      <c r="AF215" s="33"/>
      <c r="AG215" s="32"/>
      <c r="AH215" s="33"/>
      <c r="AI215" s="32"/>
      <c r="AJ215" s="33"/>
      <c r="AK215"/>
      <c r="AL215"/>
      <c r="AM215" s="31"/>
      <c r="AN215"/>
      <c r="AO215"/>
      <c r="AP215" s="33"/>
      <c r="AQ215" s="32"/>
      <c r="AR215" s="32"/>
      <c r="AS215"/>
      <c r="AT215"/>
      <c r="AU215" s="31"/>
      <c r="AV215"/>
      <c r="AW215"/>
      <c r="AX215"/>
      <c r="AY215"/>
      <c r="AZ215" s="31"/>
      <c r="BA215"/>
      <c r="BC215" s="33"/>
      <c r="BE215"/>
      <c r="BF215" s="31"/>
      <c r="BI215" s="33"/>
      <c r="BJ215" s="32"/>
    </row>
    <row r="216" spans="3:62" ht="39.950000000000003" customHeight="1" x14ac:dyDescent="0.25">
      <c r="C216"/>
      <c r="D216"/>
      <c r="E216" s="31"/>
      <c r="G216" s="32"/>
      <c r="H216"/>
      <c r="I216" s="31"/>
      <c r="J216"/>
      <c r="K216"/>
      <c r="L216"/>
      <c r="M216" s="31"/>
      <c r="N216"/>
      <c r="O216"/>
      <c r="P216" s="33"/>
      <c r="Q216"/>
      <c r="R216"/>
      <c r="S216" s="31"/>
      <c r="T216"/>
      <c r="U216"/>
      <c r="V216" s="33"/>
      <c r="W216" s="32"/>
      <c r="X216" s="32"/>
      <c r="Y216" s="32"/>
      <c r="Z216"/>
      <c r="AA216"/>
      <c r="AB216"/>
      <c r="AC216" s="31"/>
      <c r="AD216"/>
      <c r="AE216"/>
      <c r="AF216" s="33"/>
      <c r="AG216" s="32"/>
      <c r="AH216" s="33"/>
      <c r="AI216" s="32"/>
      <c r="AJ216" s="33"/>
      <c r="AK216"/>
      <c r="AL216"/>
      <c r="AM216" s="31"/>
      <c r="AN216"/>
      <c r="AO216"/>
      <c r="AP216" s="33"/>
      <c r="AQ216" s="32"/>
      <c r="AR216" s="32"/>
      <c r="AS216"/>
      <c r="AT216"/>
      <c r="AU216" s="31"/>
      <c r="AV216"/>
      <c r="AW216"/>
      <c r="AX216"/>
      <c r="AY216"/>
      <c r="AZ216" s="31"/>
      <c r="BA216"/>
      <c r="BC216" s="33"/>
      <c r="BE216"/>
      <c r="BF216" s="31"/>
      <c r="BI216" s="33"/>
      <c r="BJ216" s="32"/>
    </row>
    <row r="217" spans="3:62" ht="39.950000000000003" customHeight="1" x14ac:dyDescent="0.25">
      <c r="C217"/>
      <c r="D217"/>
      <c r="E217" s="31"/>
      <c r="G217" s="32"/>
      <c r="H217"/>
      <c r="I217" s="31"/>
      <c r="J217"/>
      <c r="K217"/>
      <c r="L217"/>
      <c r="M217" s="31"/>
      <c r="N217"/>
      <c r="O217"/>
      <c r="P217" s="33"/>
      <c r="Q217"/>
      <c r="R217"/>
      <c r="S217" s="31"/>
      <c r="T217"/>
      <c r="U217"/>
      <c r="V217" s="33"/>
      <c r="W217" s="32"/>
      <c r="X217" s="32"/>
      <c r="Y217" s="32"/>
      <c r="Z217"/>
      <c r="AA217"/>
      <c r="AB217"/>
      <c r="AC217" s="31"/>
      <c r="AD217"/>
      <c r="AE217"/>
      <c r="AF217" s="33"/>
      <c r="AG217" s="32"/>
      <c r="AH217" s="33"/>
      <c r="AI217" s="32"/>
      <c r="AJ217" s="33"/>
      <c r="AK217"/>
      <c r="AL217"/>
      <c r="AM217" s="31"/>
      <c r="AN217"/>
      <c r="AO217"/>
      <c r="AP217" s="33"/>
      <c r="AQ217" s="32"/>
      <c r="AR217" s="32"/>
      <c r="AS217"/>
      <c r="AT217"/>
      <c r="AU217" s="31"/>
      <c r="AV217"/>
      <c r="AW217"/>
      <c r="AX217"/>
      <c r="AY217"/>
      <c r="AZ217" s="31"/>
      <c r="BA217"/>
      <c r="BC217" s="33"/>
      <c r="BE217"/>
      <c r="BF217" s="31"/>
      <c r="BI217" s="33"/>
      <c r="BJ217" s="32"/>
    </row>
    <row r="218" spans="3:62" ht="39.950000000000003" customHeight="1" x14ac:dyDescent="0.25">
      <c r="C218"/>
      <c r="D218"/>
      <c r="E218" s="31"/>
      <c r="G218" s="32"/>
      <c r="H218"/>
      <c r="I218" s="31"/>
      <c r="J218"/>
      <c r="K218"/>
      <c r="L218"/>
      <c r="M218" s="31"/>
      <c r="N218"/>
      <c r="O218"/>
      <c r="P218" s="33"/>
      <c r="Q218"/>
      <c r="R218"/>
      <c r="S218" s="31"/>
      <c r="T218"/>
      <c r="U218"/>
      <c r="V218" s="33"/>
      <c r="W218" s="32"/>
      <c r="X218" s="32"/>
      <c r="Y218" s="32"/>
      <c r="Z218"/>
      <c r="AA218"/>
      <c r="AB218"/>
      <c r="AC218" s="31"/>
      <c r="AD218"/>
      <c r="AE218"/>
      <c r="AF218" s="33"/>
      <c r="AG218" s="32"/>
      <c r="AH218" s="33"/>
      <c r="AI218" s="32"/>
      <c r="AJ218" s="33"/>
      <c r="AK218"/>
      <c r="AL218"/>
      <c r="AM218" s="31"/>
      <c r="AN218"/>
      <c r="AO218"/>
      <c r="AP218" s="33"/>
      <c r="AQ218" s="32"/>
      <c r="AR218" s="32"/>
      <c r="AS218"/>
      <c r="AT218"/>
      <c r="AU218" s="31"/>
      <c r="AV218"/>
      <c r="AW218"/>
      <c r="AX218"/>
      <c r="AY218"/>
      <c r="AZ218" s="31"/>
      <c r="BA218"/>
      <c r="BC218" s="33"/>
      <c r="BE218"/>
      <c r="BF218" s="31"/>
      <c r="BI218" s="33"/>
      <c r="BJ218" s="32"/>
    </row>
    <row r="219" spans="3:62" ht="39.950000000000003" customHeight="1" x14ac:dyDescent="0.25">
      <c r="C219"/>
      <c r="D219"/>
      <c r="E219" s="31"/>
      <c r="G219" s="32"/>
      <c r="H219"/>
      <c r="I219" s="31"/>
      <c r="J219"/>
      <c r="K219"/>
      <c r="L219"/>
      <c r="M219" s="31"/>
      <c r="N219"/>
      <c r="O219"/>
      <c r="P219" s="33"/>
      <c r="Q219"/>
      <c r="R219"/>
      <c r="S219" s="31"/>
      <c r="T219"/>
      <c r="U219"/>
      <c r="V219" s="33"/>
      <c r="W219" s="32"/>
      <c r="X219" s="32"/>
      <c r="Y219" s="32"/>
      <c r="Z219"/>
      <c r="AA219"/>
      <c r="AB219"/>
      <c r="AC219" s="31"/>
      <c r="AD219"/>
      <c r="AE219"/>
      <c r="AF219" s="33"/>
      <c r="AG219" s="32"/>
      <c r="AH219" s="33"/>
      <c r="AI219" s="32"/>
      <c r="AJ219" s="33"/>
      <c r="AK219"/>
      <c r="AL219"/>
      <c r="AM219" s="31"/>
      <c r="AN219"/>
      <c r="AO219"/>
      <c r="AP219" s="33"/>
      <c r="AQ219" s="32"/>
      <c r="AR219" s="32"/>
      <c r="AS219"/>
      <c r="AT219"/>
      <c r="AU219" s="31"/>
      <c r="AV219"/>
      <c r="AW219"/>
      <c r="AX219"/>
      <c r="AY219"/>
      <c r="AZ219" s="31"/>
      <c r="BA219"/>
      <c r="BC219" s="33"/>
      <c r="BE219"/>
      <c r="BF219" s="31"/>
      <c r="BI219" s="33"/>
      <c r="BJ219" s="32"/>
    </row>
    <row r="220" spans="3:62" ht="39.950000000000003" customHeight="1" x14ac:dyDescent="0.25">
      <c r="C220"/>
      <c r="D220"/>
      <c r="E220" s="31"/>
      <c r="G220" s="32"/>
      <c r="H220"/>
      <c r="I220" s="31"/>
      <c r="J220"/>
      <c r="K220"/>
      <c r="L220"/>
      <c r="M220" s="31"/>
      <c r="N220"/>
      <c r="O220"/>
      <c r="P220" s="33"/>
      <c r="Q220"/>
      <c r="R220"/>
      <c r="S220" s="31"/>
      <c r="T220"/>
      <c r="U220"/>
      <c r="V220" s="33"/>
      <c r="W220" s="32"/>
      <c r="X220" s="32"/>
      <c r="Y220" s="32"/>
      <c r="Z220"/>
      <c r="AA220"/>
      <c r="AB220"/>
      <c r="AC220" s="31"/>
      <c r="AD220"/>
      <c r="AE220"/>
      <c r="AF220" s="33"/>
      <c r="AG220" s="32"/>
      <c r="AH220" s="33"/>
      <c r="AI220" s="32"/>
      <c r="AJ220" s="33"/>
      <c r="AK220"/>
      <c r="AL220"/>
      <c r="AM220" s="31"/>
      <c r="AN220"/>
      <c r="AO220"/>
      <c r="AP220" s="33"/>
      <c r="AQ220" s="32"/>
      <c r="AR220" s="32"/>
      <c r="AS220"/>
      <c r="AT220"/>
      <c r="AU220" s="31"/>
      <c r="AV220"/>
      <c r="AW220"/>
      <c r="AX220"/>
      <c r="AY220"/>
      <c r="AZ220" s="31"/>
      <c r="BA220"/>
      <c r="BC220" s="33"/>
      <c r="BE220"/>
      <c r="BF220" s="31"/>
      <c r="BI220" s="33"/>
      <c r="BJ220" s="32"/>
    </row>
    <row r="221" spans="3:62" ht="39.950000000000003" customHeight="1" x14ac:dyDescent="0.25">
      <c r="C221"/>
      <c r="D221"/>
      <c r="E221" s="31"/>
      <c r="G221" s="32"/>
      <c r="H221"/>
      <c r="I221" s="31"/>
      <c r="J221"/>
      <c r="K221"/>
      <c r="L221"/>
      <c r="M221" s="31"/>
      <c r="N221"/>
      <c r="O221"/>
      <c r="P221" s="33"/>
      <c r="Q221"/>
      <c r="R221"/>
      <c r="S221" s="31"/>
      <c r="T221"/>
      <c r="U221"/>
      <c r="V221" s="33"/>
      <c r="W221" s="32"/>
      <c r="X221" s="32"/>
      <c r="Y221" s="32"/>
      <c r="Z221"/>
      <c r="AA221"/>
      <c r="AB221"/>
      <c r="AC221" s="31"/>
      <c r="AD221"/>
      <c r="AE221"/>
      <c r="AF221" s="33"/>
      <c r="AG221" s="32"/>
      <c r="AH221" s="33"/>
      <c r="AI221" s="32"/>
      <c r="AJ221" s="33"/>
      <c r="AK221"/>
      <c r="AL221"/>
      <c r="AM221" s="31"/>
      <c r="AN221"/>
      <c r="AO221"/>
      <c r="AP221" s="33"/>
      <c r="AQ221" s="32"/>
      <c r="AR221" s="32"/>
      <c r="AS221"/>
      <c r="AT221"/>
      <c r="AU221" s="31"/>
      <c r="AV221"/>
      <c r="AW221"/>
      <c r="AX221"/>
      <c r="AY221"/>
      <c r="AZ221" s="31"/>
      <c r="BA221"/>
      <c r="BC221" s="33"/>
      <c r="BE221"/>
      <c r="BF221" s="31"/>
      <c r="BI221" s="33"/>
      <c r="BJ221" s="32"/>
    </row>
    <row r="222" spans="3:62" ht="39.950000000000003" customHeight="1" x14ac:dyDescent="0.25">
      <c r="C222"/>
      <c r="D222"/>
      <c r="E222" s="31"/>
      <c r="G222" s="32"/>
      <c r="H222"/>
      <c r="I222" s="31"/>
      <c r="J222"/>
      <c r="K222"/>
      <c r="L222"/>
      <c r="M222" s="31"/>
      <c r="N222"/>
      <c r="O222"/>
      <c r="P222" s="33"/>
      <c r="Q222"/>
      <c r="R222"/>
      <c r="S222" s="31"/>
      <c r="T222"/>
      <c r="U222"/>
      <c r="V222" s="33"/>
      <c r="W222" s="32"/>
      <c r="X222" s="32"/>
      <c r="Y222" s="32"/>
      <c r="Z222"/>
      <c r="AA222"/>
      <c r="AB222"/>
      <c r="AC222" s="31"/>
      <c r="AD222"/>
      <c r="AE222"/>
      <c r="AF222" s="33"/>
      <c r="AG222" s="32"/>
      <c r="AH222" s="33"/>
      <c r="AI222" s="32"/>
      <c r="AJ222" s="33"/>
      <c r="AK222"/>
      <c r="AL222"/>
      <c r="AM222" s="31"/>
      <c r="AN222"/>
      <c r="AO222"/>
      <c r="AP222" s="33"/>
      <c r="AQ222" s="32"/>
      <c r="AR222" s="32"/>
      <c r="AS222"/>
      <c r="AT222"/>
      <c r="AU222" s="31"/>
      <c r="AV222"/>
      <c r="AW222"/>
      <c r="AX222"/>
      <c r="AY222"/>
      <c r="AZ222" s="31"/>
      <c r="BA222"/>
      <c r="BC222" s="33"/>
      <c r="BE222"/>
      <c r="BF222" s="31"/>
      <c r="BI222" s="33"/>
      <c r="BJ222" s="32"/>
    </row>
    <row r="223" spans="3:62" ht="39.950000000000003" customHeight="1" x14ac:dyDescent="0.25">
      <c r="C223"/>
      <c r="D223"/>
      <c r="E223" s="31"/>
      <c r="G223" s="32"/>
      <c r="H223"/>
      <c r="I223" s="31"/>
      <c r="J223"/>
      <c r="K223"/>
      <c r="L223"/>
      <c r="M223" s="31"/>
      <c r="N223"/>
      <c r="O223"/>
      <c r="P223" s="33"/>
      <c r="Q223"/>
      <c r="R223"/>
      <c r="S223" s="31"/>
      <c r="T223"/>
      <c r="U223"/>
      <c r="V223" s="33"/>
      <c r="W223" s="32"/>
      <c r="X223" s="32"/>
      <c r="Y223" s="32"/>
      <c r="Z223"/>
      <c r="AA223"/>
      <c r="AB223"/>
      <c r="AC223" s="31"/>
      <c r="AD223"/>
      <c r="AE223"/>
      <c r="AF223" s="33"/>
      <c r="AG223" s="32"/>
      <c r="AH223" s="33"/>
      <c r="AI223" s="32"/>
      <c r="AJ223" s="33"/>
      <c r="AK223"/>
      <c r="AL223"/>
      <c r="AM223" s="31"/>
      <c r="AN223"/>
      <c r="AO223"/>
      <c r="AP223" s="33"/>
      <c r="AQ223" s="32"/>
      <c r="AR223" s="32"/>
      <c r="AS223"/>
      <c r="AT223"/>
      <c r="AU223" s="31"/>
      <c r="AV223"/>
      <c r="AW223"/>
      <c r="AX223"/>
      <c r="AY223"/>
      <c r="AZ223" s="31"/>
      <c r="BA223"/>
      <c r="BC223" s="33"/>
      <c r="BE223"/>
      <c r="BF223" s="31"/>
      <c r="BI223" s="33"/>
      <c r="BJ223" s="32"/>
    </row>
    <row r="224" spans="3:62" ht="39.950000000000003" customHeight="1" x14ac:dyDescent="0.25">
      <c r="C224"/>
      <c r="D224"/>
      <c r="E224" s="31"/>
      <c r="G224" s="32"/>
      <c r="H224"/>
      <c r="I224" s="31"/>
      <c r="J224"/>
      <c r="K224"/>
      <c r="L224"/>
      <c r="M224" s="31"/>
      <c r="N224"/>
      <c r="O224"/>
      <c r="P224" s="33"/>
      <c r="Q224"/>
      <c r="R224"/>
      <c r="S224" s="31"/>
      <c r="T224"/>
      <c r="U224"/>
      <c r="V224" s="33"/>
      <c r="W224" s="32"/>
      <c r="X224" s="32"/>
      <c r="Y224" s="32"/>
      <c r="Z224"/>
      <c r="AA224"/>
      <c r="AB224"/>
      <c r="AC224" s="31"/>
      <c r="AD224"/>
      <c r="AE224"/>
      <c r="AF224" s="33"/>
      <c r="AG224" s="32"/>
      <c r="AH224" s="33"/>
      <c r="AI224" s="32"/>
      <c r="AJ224" s="33"/>
      <c r="AK224"/>
      <c r="AL224"/>
      <c r="AM224" s="31"/>
      <c r="AN224"/>
      <c r="AO224"/>
      <c r="AP224" s="33"/>
      <c r="AQ224" s="32"/>
      <c r="AR224" s="32"/>
      <c r="AS224"/>
      <c r="AT224"/>
      <c r="AU224" s="31"/>
      <c r="AV224"/>
      <c r="AW224"/>
      <c r="AX224"/>
      <c r="AY224"/>
      <c r="AZ224" s="31"/>
      <c r="BA224"/>
      <c r="BC224" s="33"/>
      <c r="BE224"/>
      <c r="BF224" s="31"/>
      <c r="BI224" s="33"/>
      <c r="BJ224" s="32"/>
    </row>
    <row r="225" spans="3:62" ht="39.950000000000003" customHeight="1" x14ac:dyDescent="0.25">
      <c r="C225"/>
      <c r="D225"/>
      <c r="E225" s="31"/>
      <c r="G225" s="32"/>
      <c r="H225"/>
      <c r="I225" s="31"/>
      <c r="J225"/>
      <c r="K225"/>
      <c r="L225"/>
      <c r="M225" s="31"/>
      <c r="N225"/>
      <c r="O225"/>
      <c r="P225" s="33"/>
      <c r="Q225"/>
      <c r="R225"/>
      <c r="S225" s="31"/>
      <c r="T225"/>
      <c r="U225"/>
      <c r="V225" s="33"/>
      <c r="W225" s="32"/>
      <c r="X225" s="32"/>
      <c r="Y225" s="32"/>
      <c r="Z225"/>
      <c r="AA225"/>
      <c r="AB225"/>
      <c r="AC225" s="31"/>
      <c r="AD225"/>
      <c r="AE225"/>
      <c r="AF225" s="33"/>
      <c r="AG225" s="32"/>
      <c r="AH225" s="33"/>
      <c r="AI225" s="32"/>
      <c r="AJ225" s="33"/>
      <c r="AK225"/>
      <c r="AL225"/>
      <c r="AM225" s="31"/>
      <c r="AN225"/>
      <c r="AO225"/>
      <c r="AP225" s="33"/>
      <c r="AQ225" s="32"/>
      <c r="AR225" s="32"/>
      <c r="AS225"/>
      <c r="AT225"/>
      <c r="AU225" s="31"/>
      <c r="AV225"/>
      <c r="AW225"/>
      <c r="AX225"/>
      <c r="AY225"/>
      <c r="AZ225" s="31"/>
      <c r="BA225"/>
      <c r="BC225" s="33"/>
      <c r="BE225"/>
      <c r="BF225" s="31"/>
      <c r="BI225" s="33"/>
      <c r="BJ225" s="32"/>
    </row>
    <row r="226" spans="3:62" ht="39.950000000000003" customHeight="1" x14ac:dyDescent="0.25">
      <c r="C226"/>
      <c r="D226"/>
      <c r="E226" s="31"/>
      <c r="G226" s="32"/>
      <c r="H226"/>
      <c r="I226" s="31"/>
      <c r="J226"/>
      <c r="K226"/>
      <c r="L226"/>
      <c r="M226" s="31"/>
      <c r="N226"/>
      <c r="O226"/>
      <c r="P226" s="33"/>
      <c r="Q226"/>
      <c r="R226"/>
      <c r="S226" s="31"/>
      <c r="T226"/>
      <c r="U226"/>
      <c r="V226" s="33"/>
      <c r="W226" s="32"/>
      <c r="X226" s="32"/>
      <c r="Y226" s="32"/>
      <c r="Z226"/>
      <c r="AA226"/>
      <c r="AB226"/>
      <c r="AC226" s="31"/>
      <c r="AD226"/>
      <c r="AE226"/>
      <c r="AF226" s="33"/>
      <c r="AG226" s="32"/>
      <c r="AH226" s="33"/>
      <c r="AI226" s="32"/>
      <c r="AJ226" s="33"/>
      <c r="AK226"/>
      <c r="AL226"/>
      <c r="AM226" s="31"/>
      <c r="AN226"/>
      <c r="AO226"/>
      <c r="AP226" s="33"/>
      <c r="AQ226" s="32"/>
      <c r="AR226" s="32"/>
      <c r="AS226"/>
      <c r="AT226"/>
      <c r="AU226" s="31"/>
      <c r="AV226"/>
      <c r="AW226"/>
      <c r="AX226"/>
      <c r="AY226"/>
      <c r="AZ226" s="31"/>
      <c r="BA226"/>
      <c r="BC226" s="33"/>
      <c r="BE226"/>
      <c r="BF226" s="31"/>
      <c r="BI226" s="33"/>
      <c r="BJ226" s="32"/>
    </row>
    <row r="227" spans="3:62" ht="39.950000000000003" customHeight="1" x14ac:dyDescent="0.25">
      <c r="C227"/>
      <c r="D227"/>
      <c r="E227" s="31"/>
      <c r="G227" s="32"/>
      <c r="H227"/>
      <c r="I227" s="31"/>
      <c r="J227"/>
      <c r="K227"/>
      <c r="L227"/>
      <c r="M227" s="31"/>
      <c r="N227"/>
      <c r="O227"/>
      <c r="P227" s="33"/>
      <c r="Q227"/>
      <c r="R227"/>
      <c r="S227" s="31"/>
      <c r="T227"/>
      <c r="U227"/>
      <c r="V227" s="33"/>
      <c r="W227" s="32"/>
      <c r="X227" s="32"/>
      <c r="Y227" s="32"/>
      <c r="Z227"/>
      <c r="AA227"/>
      <c r="AB227"/>
      <c r="AC227" s="31"/>
      <c r="AD227"/>
      <c r="AE227"/>
      <c r="AF227" s="33"/>
      <c r="AG227" s="32"/>
      <c r="AH227" s="33"/>
      <c r="AI227" s="32"/>
      <c r="AJ227" s="33"/>
      <c r="AK227"/>
      <c r="AL227"/>
      <c r="AM227" s="31"/>
      <c r="AN227"/>
      <c r="AO227"/>
      <c r="AP227" s="33"/>
      <c r="AQ227" s="32"/>
      <c r="AR227" s="32"/>
      <c r="AS227"/>
      <c r="AT227"/>
      <c r="AU227" s="31"/>
      <c r="AV227"/>
      <c r="AW227"/>
      <c r="AX227"/>
      <c r="AY227"/>
      <c r="AZ227" s="31"/>
      <c r="BA227"/>
      <c r="BC227" s="33"/>
      <c r="BE227"/>
      <c r="BF227" s="31"/>
      <c r="BI227" s="33"/>
      <c r="BJ227" s="32"/>
    </row>
    <row r="228" spans="3:62" ht="39.950000000000003" customHeight="1" x14ac:dyDescent="0.25">
      <c r="C228"/>
      <c r="D228"/>
      <c r="E228" s="31"/>
      <c r="G228" s="32"/>
      <c r="H228"/>
      <c r="I228" s="31"/>
      <c r="J228"/>
      <c r="K228"/>
      <c r="L228"/>
      <c r="M228" s="31"/>
      <c r="N228"/>
      <c r="O228"/>
      <c r="P228" s="33"/>
      <c r="Q228"/>
      <c r="R228"/>
      <c r="S228" s="31"/>
      <c r="T228"/>
      <c r="U228"/>
      <c r="V228" s="33"/>
      <c r="W228" s="32"/>
      <c r="X228" s="32"/>
      <c r="Y228" s="32"/>
      <c r="Z228"/>
      <c r="AA228"/>
      <c r="AB228"/>
      <c r="AC228" s="31"/>
      <c r="AD228"/>
      <c r="AE228"/>
      <c r="AF228" s="33"/>
      <c r="AG228" s="32"/>
      <c r="AH228" s="33"/>
      <c r="AI228" s="32"/>
      <c r="AJ228" s="33"/>
      <c r="AK228"/>
      <c r="AL228"/>
      <c r="AM228" s="31"/>
      <c r="AN228"/>
      <c r="AO228"/>
      <c r="AP228" s="33"/>
      <c r="AQ228" s="32"/>
      <c r="AR228" s="32"/>
      <c r="AS228"/>
      <c r="AT228"/>
      <c r="AU228" s="31"/>
      <c r="AV228"/>
      <c r="AW228"/>
      <c r="AX228"/>
      <c r="AY228"/>
      <c r="AZ228" s="31"/>
      <c r="BA228"/>
      <c r="BC228" s="33"/>
      <c r="BE228"/>
      <c r="BF228" s="31"/>
      <c r="BI228" s="33"/>
      <c r="BJ228" s="32"/>
    </row>
    <row r="229" spans="3:62" ht="39.950000000000003" customHeight="1" x14ac:dyDescent="0.25">
      <c r="C229"/>
      <c r="D229"/>
      <c r="E229" s="31"/>
      <c r="G229" s="32"/>
      <c r="H229"/>
      <c r="I229" s="31"/>
      <c r="J229"/>
      <c r="K229"/>
      <c r="L229"/>
      <c r="M229" s="31"/>
      <c r="N229"/>
      <c r="O229"/>
      <c r="P229" s="33"/>
      <c r="Q229"/>
      <c r="R229"/>
      <c r="S229" s="31"/>
      <c r="T229"/>
      <c r="U229"/>
      <c r="V229" s="33"/>
      <c r="W229" s="32"/>
      <c r="X229" s="32"/>
      <c r="Y229" s="32"/>
      <c r="Z229"/>
      <c r="AA229"/>
      <c r="AB229"/>
      <c r="AC229" s="31"/>
      <c r="AD229"/>
      <c r="AE229"/>
      <c r="AF229" s="33"/>
      <c r="AG229" s="32"/>
      <c r="AH229" s="33"/>
      <c r="AI229" s="32"/>
      <c r="AJ229" s="33"/>
      <c r="AK229"/>
      <c r="AL229"/>
      <c r="AM229" s="31"/>
      <c r="AN229"/>
      <c r="AO229"/>
      <c r="AP229" s="33"/>
      <c r="AQ229" s="32"/>
      <c r="AR229" s="32"/>
      <c r="AS229"/>
      <c r="AT229"/>
      <c r="AU229" s="31"/>
      <c r="AV229"/>
      <c r="AW229"/>
      <c r="AX229"/>
      <c r="AY229"/>
      <c r="AZ229" s="31"/>
      <c r="BA229"/>
      <c r="BC229" s="33"/>
      <c r="BE229"/>
      <c r="BF229" s="31"/>
      <c r="BI229" s="33"/>
      <c r="BJ229" s="32"/>
    </row>
    <row r="230" spans="3:62" ht="39.950000000000003" customHeight="1" x14ac:dyDescent="0.25">
      <c r="C230"/>
      <c r="D230"/>
      <c r="E230" s="31"/>
      <c r="G230" s="32"/>
      <c r="H230"/>
      <c r="I230" s="31"/>
      <c r="J230"/>
      <c r="K230"/>
      <c r="L230"/>
      <c r="M230" s="31"/>
      <c r="N230"/>
      <c r="O230"/>
      <c r="P230" s="33"/>
      <c r="Q230"/>
      <c r="R230"/>
      <c r="S230" s="31"/>
      <c r="T230"/>
      <c r="U230"/>
      <c r="V230" s="33"/>
      <c r="W230" s="32"/>
      <c r="X230" s="32"/>
      <c r="Y230" s="32"/>
      <c r="Z230"/>
      <c r="AA230"/>
      <c r="AB230"/>
      <c r="AC230" s="31"/>
      <c r="AD230"/>
      <c r="AE230"/>
      <c r="AF230" s="33"/>
      <c r="AG230" s="32"/>
      <c r="AH230" s="33"/>
      <c r="AI230" s="32"/>
      <c r="AJ230" s="33"/>
      <c r="AK230"/>
      <c r="AL230"/>
      <c r="AM230" s="31"/>
      <c r="AN230"/>
      <c r="AO230"/>
      <c r="AP230" s="33"/>
      <c r="AQ230" s="32"/>
      <c r="AR230" s="32"/>
      <c r="AS230"/>
      <c r="AT230"/>
      <c r="AU230" s="31"/>
      <c r="AV230"/>
      <c r="AW230"/>
      <c r="AX230"/>
      <c r="AY230"/>
      <c r="AZ230" s="31"/>
      <c r="BA230"/>
      <c r="BC230" s="33"/>
      <c r="BE230"/>
      <c r="BF230" s="31"/>
      <c r="BI230" s="33"/>
      <c r="BJ230" s="32"/>
    </row>
    <row r="231" spans="3:62" ht="39.950000000000003" customHeight="1" x14ac:dyDescent="0.25">
      <c r="C231"/>
      <c r="D231"/>
      <c r="E231" s="31"/>
      <c r="G231" s="32"/>
      <c r="H231"/>
      <c r="I231" s="31"/>
      <c r="J231"/>
      <c r="K231"/>
      <c r="L231"/>
      <c r="M231" s="31"/>
      <c r="N231"/>
      <c r="O231"/>
      <c r="P231" s="33"/>
      <c r="Q231"/>
      <c r="R231"/>
      <c r="S231" s="31"/>
      <c r="T231"/>
      <c r="U231"/>
      <c r="V231" s="33"/>
      <c r="W231" s="32"/>
      <c r="X231" s="32"/>
      <c r="Y231" s="32"/>
      <c r="Z231"/>
      <c r="AA231"/>
      <c r="AB231"/>
      <c r="AC231" s="31"/>
      <c r="AD231"/>
      <c r="AE231"/>
      <c r="AF231" s="33"/>
      <c r="AG231" s="32"/>
      <c r="AH231" s="33"/>
      <c r="AI231" s="32"/>
      <c r="AJ231" s="33"/>
      <c r="AK231"/>
      <c r="AL231"/>
      <c r="AM231" s="31"/>
      <c r="AN231"/>
      <c r="AO231"/>
      <c r="AP231" s="33"/>
      <c r="AQ231" s="32"/>
      <c r="AR231" s="32"/>
      <c r="AS231"/>
      <c r="AT231"/>
      <c r="AU231" s="31"/>
      <c r="AV231"/>
      <c r="AW231"/>
      <c r="AX231"/>
      <c r="AY231"/>
      <c r="AZ231" s="31"/>
      <c r="BA231"/>
      <c r="BC231" s="33"/>
      <c r="BE231"/>
      <c r="BF231" s="31"/>
      <c r="BI231" s="33"/>
      <c r="BJ231" s="32"/>
    </row>
    <row r="232" spans="3:62" ht="39.950000000000003" customHeight="1" x14ac:dyDescent="0.25">
      <c r="C232"/>
      <c r="D232"/>
      <c r="E232" s="31"/>
      <c r="G232" s="32"/>
      <c r="H232"/>
      <c r="I232" s="31"/>
      <c r="J232"/>
      <c r="K232"/>
      <c r="L232"/>
      <c r="M232" s="31"/>
      <c r="N232"/>
      <c r="O232"/>
      <c r="P232" s="33"/>
      <c r="Q232"/>
      <c r="R232"/>
      <c r="S232" s="31"/>
      <c r="T232"/>
      <c r="U232"/>
      <c r="V232" s="33"/>
      <c r="W232" s="32"/>
      <c r="X232" s="32"/>
      <c r="Y232" s="32"/>
      <c r="Z232"/>
      <c r="AA232"/>
      <c r="AB232"/>
      <c r="AC232" s="31"/>
      <c r="AD232"/>
      <c r="AE232"/>
      <c r="AF232" s="33"/>
      <c r="AG232" s="32"/>
      <c r="AH232" s="33"/>
      <c r="AI232" s="32"/>
      <c r="AJ232" s="33"/>
      <c r="AK232"/>
      <c r="AL232"/>
      <c r="AM232" s="31"/>
      <c r="AN232"/>
      <c r="AO232"/>
      <c r="AP232" s="33"/>
      <c r="AQ232" s="32"/>
      <c r="AR232" s="32"/>
      <c r="AS232"/>
      <c r="AT232"/>
      <c r="AU232" s="31"/>
      <c r="AV232"/>
      <c r="AW232"/>
      <c r="AX232"/>
      <c r="AY232"/>
      <c r="AZ232" s="31"/>
      <c r="BA232"/>
      <c r="BC232" s="33"/>
      <c r="BE232"/>
      <c r="BF232" s="31"/>
      <c r="BI232" s="33"/>
      <c r="BJ232" s="32"/>
    </row>
    <row r="233" spans="3:62" ht="39.950000000000003" customHeight="1" x14ac:dyDescent="0.25">
      <c r="C233"/>
      <c r="D233"/>
      <c r="E233" s="31"/>
      <c r="G233" s="32"/>
      <c r="H233"/>
      <c r="I233" s="31"/>
      <c r="J233"/>
      <c r="K233"/>
      <c r="L233"/>
      <c r="M233" s="31"/>
      <c r="N233"/>
      <c r="O233"/>
      <c r="P233" s="33"/>
      <c r="Q233"/>
      <c r="R233"/>
      <c r="S233" s="31"/>
      <c r="T233"/>
      <c r="U233"/>
      <c r="V233" s="33"/>
      <c r="W233" s="32"/>
      <c r="X233" s="32"/>
      <c r="Y233" s="32"/>
      <c r="Z233"/>
      <c r="AA233"/>
      <c r="AB233"/>
      <c r="AC233" s="31"/>
      <c r="AD233"/>
      <c r="AE233"/>
      <c r="AF233" s="33"/>
      <c r="AG233" s="32"/>
      <c r="AH233" s="33"/>
      <c r="AI233" s="32"/>
      <c r="AJ233" s="33"/>
      <c r="AK233"/>
      <c r="AL233"/>
      <c r="AM233" s="31"/>
      <c r="AN233"/>
      <c r="AO233"/>
      <c r="AP233" s="33"/>
      <c r="AQ233" s="32"/>
      <c r="AR233" s="32"/>
      <c r="AS233"/>
      <c r="AT233"/>
      <c r="AU233" s="31"/>
      <c r="AV233"/>
      <c r="AW233"/>
      <c r="AX233"/>
      <c r="AY233"/>
      <c r="AZ233" s="31"/>
      <c r="BA233"/>
      <c r="BC233" s="33"/>
      <c r="BE233"/>
      <c r="BF233" s="31"/>
      <c r="BI233" s="33"/>
      <c r="BJ233" s="32"/>
    </row>
    <row r="234" spans="3:62" ht="39.950000000000003" customHeight="1" x14ac:dyDescent="0.25">
      <c r="C234"/>
      <c r="D234"/>
      <c r="E234" s="31"/>
      <c r="G234" s="32"/>
      <c r="H234"/>
      <c r="I234" s="31"/>
      <c r="J234"/>
      <c r="K234"/>
      <c r="L234"/>
      <c r="M234" s="31"/>
      <c r="N234"/>
      <c r="O234"/>
      <c r="P234" s="33"/>
      <c r="Q234"/>
      <c r="R234"/>
      <c r="S234" s="31"/>
      <c r="T234"/>
      <c r="U234"/>
      <c r="V234" s="33"/>
      <c r="W234" s="32"/>
      <c r="X234" s="32"/>
      <c r="Y234" s="32"/>
      <c r="Z234"/>
      <c r="AA234"/>
      <c r="AB234"/>
      <c r="AC234" s="31"/>
      <c r="AD234"/>
      <c r="AE234"/>
      <c r="AF234" s="33"/>
      <c r="AG234" s="32"/>
      <c r="AH234" s="33"/>
      <c r="AI234" s="32"/>
      <c r="AJ234" s="33"/>
      <c r="AK234"/>
      <c r="AL234"/>
      <c r="AM234" s="31"/>
      <c r="AN234"/>
      <c r="AO234"/>
      <c r="AP234" s="33"/>
      <c r="AQ234" s="32"/>
      <c r="AR234" s="32"/>
      <c r="AS234"/>
      <c r="AT234"/>
      <c r="AU234" s="31"/>
      <c r="AV234"/>
      <c r="AW234"/>
      <c r="AX234"/>
      <c r="AY234"/>
      <c r="AZ234" s="31"/>
      <c r="BA234"/>
      <c r="BC234" s="33"/>
      <c r="BE234"/>
      <c r="BF234" s="31"/>
      <c r="BI234" s="33"/>
      <c r="BJ234" s="32"/>
    </row>
    <row r="235" spans="3:62" ht="39.950000000000003" customHeight="1" x14ac:dyDescent="0.25">
      <c r="C235"/>
      <c r="D235"/>
      <c r="E235" s="31"/>
      <c r="G235" s="32"/>
      <c r="H235"/>
      <c r="I235" s="31"/>
      <c r="J235"/>
      <c r="K235"/>
      <c r="L235"/>
      <c r="M235" s="31"/>
      <c r="N235"/>
      <c r="O235"/>
      <c r="P235" s="33"/>
      <c r="Q235"/>
      <c r="R235"/>
      <c r="S235" s="31"/>
      <c r="T235"/>
      <c r="U235"/>
      <c r="V235" s="33"/>
      <c r="W235" s="32"/>
      <c r="X235" s="32"/>
      <c r="Y235" s="32"/>
      <c r="Z235"/>
      <c r="AA235"/>
      <c r="AB235"/>
      <c r="AC235" s="31"/>
      <c r="AD235"/>
      <c r="AE235"/>
      <c r="AF235" s="33"/>
      <c r="AG235" s="32"/>
      <c r="AH235" s="33"/>
      <c r="AI235" s="32"/>
      <c r="AJ235" s="33"/>
      <c r="AK235"/>
      <c r="AL235"/>
      <c r="AM235" s="31"/>
      <c r="AN235"/>
      <c r="AO235"/>
      <c r="AP235" s="33"/>
      <c r="AQ235" s="32"/>
      <c r="AR235" s="32"/>
      <c r="AS235"/>
      <c r="AT235"/>
      <c r="AU235" s="31"/>
      <c r="AV235"/>
      <c r="AW235"/>
      <c r="AX235"/>
      <c r="AY235"/>
      <c r="AZ235" s="31"/>
      <c r="BA235"/>
      <c r="BC235" s="33"/>
      <c r="BE235"/>
      <c r="BF235" s="31"/>
      <c r="BI235" s="33"/>
      <c r="BJ235" s="32"/>
    </row>
    <row r="236" spans="3:62" ht="39.950000000000003" customHeight="1" x14ac:dyDescent="0.25">
      <c r="C236"/>
      <c r="D236"/>
      <c r="E236" s="31"/>
      <c r="G236" s="32"/>
      <c r="H236"/>
      <c r="I236" s="31"/>
      <c r="J236"/>
      <c r="K236"/>
      <c r="L236"/>
      <c r="M236" s="31"/>
      <c r="N236"/>
      <c r="O236"/>
      <c r="P236" s="33"/>
      <c r="Q236"/>
      <c r="R236"/>
      <c r="S236" s="31"/>
      <c r="T236"/>
      <c r="U236"/>
      <c r="V236" s="33"/>
      <c r="W236" s="32"/>
      <c r="X236" s="32"/>
      <c r="Y236" s="32"/>
      <c r="Z236"/>
      <c r="AA236"/>
      <c r="AB236"/>
      <c r="AC236" s="31"/>
      <c r="AD236"/>
      <c r="AE236"/>
      <c r="AF236" s="33"/>
      <c r="AG236" s="32"/>
      <c r="AH236" s="33"/>
      <c r="AI236" s="32"/>
      <c r="AJ236" s="33"/>
      <c r="AK236"/>
      <c r="AL236"/>
      <c r="AM236" s="31"/>
      <c r="AN236"/>
      <c r="AO236"/>
      <c r="AP236" s="33"/>
      <c r="AQ236" s="32"/>
      <c r="AR236" s="32"/>
      <c r="AS236"/>
      <c r="AT236"/>
      <c r="AU236" s="31"/>
      <c r="AV236"/>
      <c r="AW236"/>
      <c r="AX236"/>
      <c r="AY236"/>
      <c r="AZ236" s="31"/>
      <c r="BA236"/>
      <c r="BC236" s="33"/>
      <c r="BE236"/>
      <c r="BF236" s="31"/>
      <c r="BI236" s="33"/>
      <c r="BJ236" s="32"/>
    </row>
    <row r="237" spans="3:62" ht="39.950000000000003" customHeight="1" x14ac:dyDescent="0.25">
      <c r="C237"/>
      <c r="D237"/>
      <c r="E237" s="31"/>
      <c r="G237" s="32"/>
      <c r="H237"/>
      <c r="I237" s="31"/>
      <c r="J237"/>
      <c r="K237"/>
      <c r="L237"/>
      <c r="M237" s="31"/>
      <c r="N237"/>
      <c r="O237"/>
      <c r="P237" s="33"/>
      <c r="Q237"/>
      <c r="R237"/>
      <c r="S237" s="31"/>
      <c r="T237"/>
      <c r="U237"/>
      <c r="V237" s="33"/>
      <c r="W237" s="32"/>
      <c r="X237" s="32"/>
      <c r="Y237" s="32"/>
      <c r="Z237"/>
      <c r="AA237"/>
      <c r="AB237"/>
      <c r="AC237" s="31"/>
      <c r="AD237"/>
      <c r="AE237"/>
      <c r="AF237" s="33"/>
      <c r="AG237" s="32"/>
      <c r="AH237" s="33"/>
      <c r="AI237" s="32"/>
      <c r="AJ237" s="33"/>
      <c r="AK237"/>
      <c r="AL237"/>
      <c r="AM237" s="31"/>
      <c r="AN237"/>
      <c r="AO237"/>
      <c r="AP237" s="33"/>
      <c r="AQ237" s="32"/>
      <c r="AR237" s="32"/>
      <c r="AS237"/>
      <c r="AT237"/>
      <c r="AU237" s="31"/>
      <c r="AV237"/>
      <c r="AW237"/>
      <c r="AX237"/>
      <c r="AY237"/>
      <c r="AZ237" s="31"/>
      <c r="BA237"/>
      <c r="BC237" s="33"/>
      <c r="BE237"/>
      <c r="BF237" s="31"/>
      <c r="BI237" s="33"/>
      <c r="BJ237" s="32"/>
    </row>
    <row r="238" spans="3:62" ht="39.950000000000003" customHeight="1" x14ac:dyDescent="0.25">
      <c r="C238"/>
      <c r="D238"/>
      <c r="E238" s="31"/>
      <c r="G238" s="32"/>
      <c r="H238"/>
      <c r="I238" s="31"/>
      <c r="J238"/>
      <c r="K238"/>
      <c r="L238"/>
      <c r="M238" s="31"/>
      <c r="N238"/>
      <c r="O238"/>
      <c r="P238" s="33"/>
      <c r="Q238"/>
      <c r="R238"/>
      <c r="S238" s="31"/>
      <c r="T238"/>
      <c r="U238"/>
      <c r="V238" s="33"/>
      <c r="W238" s="32"/>
      <c r="X238" s="32"/>
      <c r="Y238" s="32"/>
      <c r="Z238"/>
      <c r="AA238"/>
      <c r="AB238"/>
      <c r="AC238" s="31"/>
      <c r="AD238"/>
      <c r="AE238"/>
      <c r="AF238" s="33"/>
      <c r="AG238" s="32"/>
      <c r="AH238" s="33"/>
      <c r="AI238" s="32"/>
      <c r="AJ238" s="33"/>
      <c r="AK238"/>
      <c r="AL238"/>
      <c r="AM238" s="31"/>
      <c r="AN238"/>
      <c r="AO238"/>
      <c r="AP238" s="33"/>
      <c r="AQ238" s="32"/>
      <c r="AR238" s="32"/>
      <c r="AS238"/>
      <c r="AT238"/>
      <c r="AU238" s="31"/>
      <c r="AV238"/>
      <c r="AW238"/>
      <c r="AX238"/>
      <c r="AY238"/>
      <c r="AZ238" s="31"/>
      <c r="BA238"/>
      <c r="BC238" s="33"/>
      <c r="BE238"/>
      <c r="BF238" s="31"/>
      <c r="BI238" s="33"/>
      <c r="BJ238" s="32"/>
    </row>
    <row r="239" spans="3:62" ht="39.950000000000003" customHeight="1" x14ac:dyDescent="0.25">
      <c r="C239"/>
      <c r="D239"/>
      <c r="E239" s="31"/>
      <c r="G239" s="32"/>
      <c r="H239"/>
      <c r="I239" s="31"/>
      <c r="J239"/>
      <c r="K239"/>
      <c r="L239"/>
      <c r="M239" s="31"/>
      <c r="N239"/>
      <c r="O239"/>
      <c r="P239" s="33"/>
      <c r="Q239"/>
      <c r="R239"/>
      <c r="S239" s="31"/>
      <c r="T239"/>
      <c r="U239"/>
      <c r="V239" s="33"/>
      <c r="W239" s="32"/>
      <c r="X239" s="32"/>
      <c r="Y239" s="32"/>
      <c r="Z239"/>
      <c r="AA239"/>
      <c r="AB239"/>
      <c r="AC239" s="31"/>
      <c r="AD239"/>
      <c r="AE239"/>
      <c r="AF239" s="33"/>
      <c r="AG239" s="32"/>
      <c r="AH239" s="33"/>
      <c r="AI239" s="32"/>
      <c r="AJ239" s="33"/>
      <c r="AK239"/>
      <c r="AL239"/>
      <c r="AM239" s="31"/>
      <c r="AN239"/>
      <c r="AO239"/>
      <c r="AP239" s="33"/>
      <c r="AQ239" s="32"/>
      <c r="AR239" s="32"/>
      <c r="AS239"/>
      <c r="AT239"/>
      <c r="AU239" s="31"/>
      <c r="AV239"/>
      <c r="AW239"/>
      <c r="AX239"/>
      <c r="AY239"/>
      <c r="AZ239" s="31"/>
      <c r="BA239"/>
      <c r="BC239" s="33"/>
      <c r="BE239"/>
      <c r="BF239" s="31"/>
      <c r="BI239" s="33"/>
      <c r="BJ239" s="32"/>
    </row>
    <row r="240" spans="3:62" ht="39.950000000000003" customHeight="1" x14ac:dyDescent="0.25">
      <c r="C240"/>
      <c r="D240"/>
      <c r="E240" s="31"/>
      <c r="G240" s="32"/>
      <c r="H240"/>
      <c r="I240" s="31"/>
      <c r="J240"/>
      <c r="K240"/>
      <c r="L240"/>
      <c r="M240" s="31"/>
      <c r="N240"/>
      <c r="O240"/>
      <c r="P240" s="33"/>
      <c r="Q240"/>
      <c r="R240"/>
      <c r="S240" s="31"/>
      <c r="T240"/>
      <c r="U240"/>
      <c r="V240" s="33"/>
      <c r="W240" s="32"/>
      <c r="X240" s="32"/>
      <c r="Y240" s="32"/>
      <c r="Z240"/>
      <c r="AA240"/>
      <c r="AB240"/>
      <c r="AC240" s="31"/>
      <c r="AD240"/>
      <c r="AE240"/>
      <c r="AF240" s="33"/>
      <c r="AG240" s="32"/>
      <c r="AH240" s="33"/>
      <c r="AI240" s="32"/>
      <c r="AJ240" s="33"/>
      <c r="AK240"/>
      <c r="AL240"/>
      <c r="AM240" s="31"/>
      <c r="AN240"/>
      <c r="AO240"/>
      <c r="AP240" s="33"/>
      <c r="AQ240" s="32"/>
      <c r="AR240" s="32"/>
      <c r="AS240"/>
      <c r="AT240"/>
      <c r="AU240" s="31"/>
      <c r="AV240"/>
      <c r="AW240"/>
      <c r="AX240"/>
      <c r="AY240"/>
      <c r="AZ240" s="31"/>
      <c r="BA240"/>
      <c r="BC240" s="33"/>
      <c r="BE240"/>
      <c r="BF240" s="31"/>
      <c r="BI240" s="33"/>
      <c r="BJ240" s="32"/>
    </row>
    <row r="241" spans="3:62" ht="39.950000000000003" customHeight="1" x14ac:dyDescent="0.25">
      <c r="C241"/>
      <c r="D241"/>
      <c r="E241" s="31"/>
      <c r="G241" s="32"/>
      <c r="H241"/>
      <c r="I241" s="31"/>
      <c r="J241"/>
      <c r="K241"/>
      <c r="L241"/>
      <c r="M241" s="31"/>
      <c r="N241"/>
      <c r="O241"/>
      <c r="P241" s="33"/>
      <c r="Q241"/>
      <c r="R241"/>
      <c r="S241" s="31"/>
      <c r="T241"/>
      <c r="U241"/>
      <c r="V241" s="33"/>
      <c r="W241" s="32"/>
      <c r="X241" s="32"/>
      <c r="Y241" s="32"/>
      <c r="Z241"/>
      <c r="AA241"/>
      <c r="AB241"/>
      <c r="AC241" s="31"/>
      <c r="AD241"/>
      <c r="AE241"/>
      <c r="AF241" s="33"/>
      <c r="AG241" s="32"/>
      <c r="AH241" s="33"/>
      <c r="AI241" s="32"/>
      <c r="AJ241" s="33"/>
      <c r="AK241"/>
      <c r="AL241"/>
      <c r="AM241" s="31"/>
      <c r="AN241"/>
      <c r="AO241"/>
      <c r="AP241" s="33"/>
      <c r="AQ241" s="32"/>
      <c r="AR241" s="32"/>
      <c r="AS241"/>
      <c r="AT241"/>
      <c r="AU241" s="31"/>
      <c r="AV241"/>
      <c r="AW241"/>
      <c r="AX241"/>
      <c r="AY241"/>
      <c r="AZ241" s="31"/>
      <c r="BA241"/>
      <c r="BC241" s="33"/>
      <c r="BE241"/>
      <c r="BF241" s="31"/>
      <c r="BI241" s="33"/>
      <c r="BJ241" s="32"/>
    </row>
    <row r="242" spans="3:62" ht="39.950000000000003" customHeight="1" x14ac:dyDescent="0.25">
      <c r="C242"/>
      <c r="D242"/>
      <c r="E242" s="31"/>
      <c r="G242" s="32"/>
      <c r="H242"/>
      <c r="I242" s="31"/>
      <c r="J242"/>
      <c r="K242"/>
      <c r="L242"/>
      <c r="M242" s="31"/>
      <c r="N242"/>
      <c r="O242"/>
      <c r="P242" s="33"/>
      <c r="Q242"/>
      <c r="R242"/>
      <c r="S242" s="31"/>
      <c r="T242"/>
      <c r="U242"/>
      <c r="V242" s="33"/>
      <c r="W242" s="32"/>
      <c r="X242" s="32"/>
      <c r="Y242" s="32"/>
      <c r="Z242"/>
      <c r="AA242"/>
      <c r="AB242"/>
      <c r="AC242" s="31"/>
      <c r="AD242"/>
      <c r="AE242"/>
      <c r="AF242" s="33"/>
      <c r="AG242" s="32"/>
      <c r="AH242" s="33"/>
      <c r="AI242" s="32"/>
      <c r="AJ242" s="33"/>
      <c r="AK242"/>
      <c r="AL242"/>
      <c r="AM242" s="31"/>
      <c r="AN242"/>
      <c r="AO242"/>
      <c r="AP242" s="33"/>
      <c r="AQ242" s="32"/>
      <c r="AR242" s="32"/>
      <c r="AS242"/>
      <c r="AT242"/>
      <c r="AU242" s="31"/>
      <c r="AV242"/>
      <c r="AW242"/>
      <c r="AX242"/>
      <c r="AY242"/>
      <c r="AZ242" s="31"/>
      <c r="BA242"/>
      <c r="BC242" s="33"/>
      <c r="BE242"/>
      <c r="BF242" s="31"/>
      <c r="BI242" s="33"/>
      <c r="BJ242" s="32"/>
    </row>
    <row r="243" spans="3:62" ht="39.950000000000003" customHeight="1" x14ac:dyDescent="0.25">
      <c r="C243"/>
      <c r="D243"/>
      <c r="E243" s="31"/>
      <c r="G243" s="32"/>
      <c r="H243"/>
      <c r="I243" s="31"/>
      <c r="J243"/>
      <c r="K243"/>
      <c r="L243"/>
      <c r="M243" s="31"/>
      <c r="N243"/>
      <c r="O243"/>
      <c r="P243" s="33"/>
      <c r="Q243"/>
      <c r="R243"/>
      <c r="S243" s="31"/>
      <c r="T243"/>
      <c r="U243"/>
      <c r="V243" s="33"/>
      <c r="W243" s="32"/>
      <c r="X243" s="32"/>
      <c r="Y243" s="32"/>
      <c r="Z243"/>
      <c r="AA243"/>
      <c r="AB243"/>
      <c r="AC243" s="31"/>
      <c r="AD243"/>
      <c r="AE243"/>
      <c r="AF243" s="33"/>
      <c r="AG243" s="32"/>
      <c r="AH243" s="33"/>
      <c r="AI243" s="32"/>
      <c r="AJ243" s="33"/>
      <c r="AK243"/>
      <c r="AL243"/>
      <c r="AM243" s="31"/>
      <c r="AN243"/>
      <c r="AO243"/>
      <c r="AP243" s="33"/>
      <c r="AQ243" s="32"/>
      <c r="AR243" s="32"/>
      <c r="AS243"/>
      <c r="AT243"/>
      <c r="AU243" s="31"/>
      <c r="AV243"/>
      <c r="AW243"/>
      <c r="AX243"/>
      <c r="AY243"/>
      <c r="AZ243" s="31"/>
      <c r="BA243"/>
      <c r="BC243" s="33"/>
      <c r="BE243"/>
      <c r="BF243" s="31"/>
      <c r="BI243" s="33"/>
      <c r="BJ243" s="32"/>
    </row>
    <row r="244" spans="3:62" ht="39.950000000000003" customHeight="1" x14ac:dyDescent="0.25">
      <c r="C244"/>
      <c r="D244"/>
      <c r="E244" s="31"/>
      <c r="G244" s="32"/>
      <c r="H244"/>
      <c r="I244" s="31"/>
      <c r="J244"/>
      <c r="K244"/>
      <c r="L244"/>
      <c r="M244" s="31"/>
      <c r="N244"/>
      <c r="O244"/>
      <c r="P244" s="33"/>
      <c r="Q244"/>
      <c r="R244"/>
      <c r="S244" s="31"/>
      <c r="T244"/>
      <c r="U244"/>
      <c r="V244" s="33"/>
      <c r="W244" s="32"/>
      <c r="X244" s="32"/>
      <c r="Y244" s="32"/>
      <c r="Z244"/>
      <c r="AA244"/>
      <c r="AB244"/>
      <c r="AC244" s="31"/>
      <c r="AD244"/>
      <c r="AE244"/>
      <c r="AF244" s="33"/>
      <c r="AG244" s="32"/>
      <c r="AH244" s="33"/>
      <c r="AI244" s="32"/>
      <c r="AJ244" s="33"/>
      <c r="AK244"/>
      <c r="AL244"/>
      <c r="AM244" s="31"/>
      <c r="AN244"/>
      <c r="AO244"/>
      <c r="AP244" s="33"/>
      <c r="AQ244" s="32"/>
      <c r="AR244" s="32"/>
      <c r="AS244"/>
      <c r="AT244"/>
      <c r="AU244" s="31"/>
      <c r="AV244"/>
      <c r="AW244"/>
      <c r="AX244"/>
      <c r="AY244"/>
      <c r="AZ244" s="31"/>
      <c r="BA244"/>
      <c r="BC244" s="33"/>
      <c r="BE244"/>
      <c r="BF244" s="31"/>
      <c r="BI244" s="33"/>
      <c r="BJ244" s="32"/>
    </row>
    <row r="245" spans="3:62" ht="39.950000000000003" customHeight="1" x14ac:dyDescent="0.25">
      <c r="C245"/>
      <c r="D245"/>
      <c r="E245" s="31"/>
      <c r="G245" s="32"/>
      <c r="H245"/>
      <c r="I245" s="31"/>
      <c r="J245"/>
      <c r="K245"/>
      <c r="L245"/>
      <c r="M245" s="31"/>
      <c r="N245"/>
      <c r="O245"/>
      <c r="P245" s="33"/>
      <c r="Q245"/>
      <c r="R245"/>
      <c r="S245" s="31"/>
      <c r="T245"/>
      <c r="U245"/>
      <c r="V245" s="33"/>
      <c r="W245" s="32"/>
      <c r="X245" s="32"/>
      <c r="Y245" s="32"/>
      <c r="Z245"/>
      <c r="AA245"/>
      <c r="AB245"/>
      <c r="AC245" s="31"/>
      <c r="AD245"/>
      <c r="AE245"/>
      <c r="AF245" s="33"/>
      <c r="AG245" s="32"/>
      <c r="AH245" s="33"/>
      <c r="AI245" s="32"/>
      <c r="AJ245" s="33"/>
      <c r="AK245"/>
      <c r="AL245"/>
      <c r="AM245" s="31"/>
      <c r="AN245"/>
      <c r="AO245"/>
      <c r="AP245" s="33"/>
      <c r="AQ245" s="32"/>
      <c r="AR245" s="32"/>
      <c r="AS245"/>
      <c r="AT245"/>
      <c r="AU245" s="31"/>
      <c r="AV245"/>
      <c r="AW245"/>
      <c r="AX245"/>
      <c r="AY245"/>
      <c r="AZ245" s="31"/>
      <c r="BA245"/>
      <c r="BC245" s="33"/>
      <c r="BE245"/>
      <c r="BF245" s="31"/>
      <c r="BI245" s="33"/>
      <c r="BJ245" s="32"/>
    </row>
    <row r="246" spans="3:62" ht="39.950000000000003" customHeight="1" x14ac:dyDescent="0.25">
      <c r="C246"/>
      <c r="D246"/>
      <c r="E246" s="31"/>
      <c r="G246" s="32"/>
      <c r="H246"/>
      <c r="I246" s="31"/>
      <c r="J246"/>
      <c r="K246"/>
      <c r="L246"/>
      <c r="M246" s="31"/>
      <c r="N246"/>
      <c r="O246"/>
      <c r="P246" s="33"/>
      <c r="Q246"/>
      <c r="R246"/>
      <c r="S246" s="31"/>
      <c r="T246"/>
      <c r="U246"/>
      <c r="V246" s="33"/>
      <c r="W246" s="32"/>
      <c r="X246" s="32"/>
      <c r="Y246" s="32"/>
      <c r="Z246"/>
      <c r="AA246"/>
      <c r="AB246"/>
      <c r="AC246" s="31"/>
      <c r="AD246"/>
      <c r="AE246"/>
      <c r="AF246" s="33"/>
      <c r="AG246" s="32"/>
      <c r="AH246" s="33"/>
      <c r="AI246" s="32"/>
      <c r="AJ246" s="33"/>
      <c r="AK246"/>
      <c r="AL246"/>
      <c r="AM246" s="31"/>
      <c r="AN246"/>
      <c r="AO246"/>
      <c r="AP246" s="33"/>
      <c r="AQ246" s="32"/>
      <c r="AR246" s="32"/>
      <c r="AS246"/>
      <c r="AT246"/>
      <c r="AU246" s="31"/>
      <c r="AV246"/>
      <c r="AW246"/>
      <c r="AX246"/>
      <c r="AY246"/>
      <c r="AZ246" s="31"/>
      <c r="BA246"/>
      <c r="BC246" s="33"/>
      <c r="BE246"/>
      <c r="BF246" s="31"/>
      <c r="BI246" s="33"/>
      <c r="BJ246" s="32"/>
    </row>
    <row r="247" spans="3:62" ht="39.950000000000003" customHeight="1" x14ac:dyDescent="0.25">
      <c r="C247"/>
      <c r="D247"/>
      <c r="E247" s="31"/>
      <c r="G247" s="32"/>
      <c r="H247"/>
      <c r="I247" s="31"/>
      <c r="J247"/>
      <c r="K247"/>
      <c r="L247"/>
      <c r="M247" s="31"/>
      <c r="N247"/>
      <c r="O247"/>
      <c r="P247" s="33"/>
      <c r="Q247"/>
      <c r="R247"/>
      <c r="S247" s="31"/>
      <c r="T247"/>
      <c r="U247"/>
      <c r="V247" s="33"/>
      <c r="W247" s="32"/>
      <c r="X247" s="32"/>
      <c r="Y247" s="32"/>
      <c r="Z247"/>
      <c r="AA247"/>
      <c r="AB247"/>
      <c r="AC247" s="31"/>
      <c r="AD247"/>
      <c r="AE247"/>
      <c r="AF247" s="33"/>
      <c r="AG247" s="32"/>
      <c r="AH247" s="33"/>
      <c r="AI247" s="32"/>
      <c r="AJ247" s="33"/>
      <c r="AK247"/>
      <c r="AL247"/>
      <c r="AM247" s="31"/>
      <c r="AN247"/>
      <c r="AO247"/>
      <c r="AP247" s="33"/>
      <c r="AQ247" s="32"/>
      <c r="AR247" s="32"/>
      <c r="AS247"/>
      <c r="AT247"/>
      <c r="AU247" s="31"/>
      <c r="AV247"/>
      <c r="AW247"/>
      <c r="AX247"/>
      <c r="AY247"/>
      <c r="AZ247" s="31"/>
      <c r="BA247"/>
      <c r="BC247" s="33"/>
      <c r="BE247"/>
      <c r="BF247" s="31"/>
      <c r="BI247" s="33"/>
      <c r="BJ247" s="32"/>
    </row>
    <row r="248" spans="3:62" ht="39.950000000000003" customHeight="1" x14ac:dyDescent="0.25">
      <c r="C248"/>
      <c r="D248"/>
      <c r="E248" s="31"/>
      <c r="G248" s="32"/>
      <c r="H248"/>
      <c r="I248" s="31"/>
      <c r="J248"/>
      <c r="K248"/>
      <c r="L248"/>
      <c r="M248" s="31"/>
      <c r="N248"/>
      <c r="O248"/>
      <c r="P248" s="33"/>
      <c r="Q248"/>
      <c r="R248"/>
      <c r="S248" s="31"/>
      <c r="T248"/>
      <c r="U248"/>
      <c r="V248" s="33"/>
      <c r="W248" s="32"/>
      <c r="X248" s="32"/>
      <c r="Y248" s="32"/>
      <c r="Z248"/>
      <c r="AA248"/>
      <c r="AB248"/>
      <c r="AC248" s="31"/>
      <c r="AD248"/>
      <c r="AE248"/>
      <c r="AF248" s="33"/>
      <c r="AG248" s="32"/>
      <c r="AH248" s="33"/>
      <c r="AI248" s="32"/>
      <c r="AJ248" s="33"/>
      <c r="AK248"/>
      <c r="AL248"/>
      <c r="AM248" s="31"/>
      <c r="AN248"/>
      <c r="AO248"/>
      <c r="AP248" s="33"/>
      <c r="AQ248" s="32"/>
      <c r="AR248" s="32"/>
      <c r="AS248"/>
      <c r="AT248"/>
      <c r="AU248" s="31"/>
      <c r="AV248"/>
      <c r="AW248"/>
      <c r="AX248"/>
      <c r="AY248"/>
      <c r="AZ248" s="31"/>
      <c r="BA248"/>
      <c r="BC248" s="33"/>
      <c r="BE248"/>
      <c r="BF248" s="31"/>
      <c r="BI248" s="33"/>
      <c r="BJ248" s="32"/>
    </row>
    <row r="249" spans="3:62" ht="39.950000000000003" customHeight="1" x14ac:dyDescent="0.25">
      <c r="C249"/>
      <c r="D249"/>
      <c r="E249" s="31"/>
      <c r="G249" s="32"/>
      <c r="H249"/>
      <c r="I249" s="31"/>
      <c r="J249"/>
      <c r="K249"/>
      <c r="L249"/>
      <c r="M249" s="31"/>
      <c r="N249"/>
      <c r="O249"/>
      <c r="P249" s="33"/>
      <c r="Q249"/>
      <c r="R249"/>
      <c r="S249" s="31"/>
      <c r="T249"/>
      <c r="U249"/>
      <c r="V249" s="33"/>
      <c r="W249" s="32"/>
      <c r="X249" s="32"/>
      <c r="Y249" s="32"/>
      <c r="Z249"/>
      <c r="AA249"/>
      <c r="AB249"/>
      <c r="AC249" s="31"/>
      <c r="AD249"/>
      <c r="AE249"/>
      <c r="AF249" s="33"/>
      <c r="AG249" s="32"/>
      <c r="AH249" s="33"/>
      <c r="AI249" s="32"/>
      <c r="AJ249" s="33"/>
      <c r="AK249"/>
      <c r="AL249"/>
      <c r="AM249" s="31"/>
      <c r="AN249"/>
      <c r="AO249"/>
      <c r="AP249" s="33"/>
      <c r="AQ249" s="32"/>
      <c r="AR249" s="32"/>
      <c r="AS249"/>
      <c r="AT249"/>
      <c r="AU249" s="31"/>
      <c r="AV249"/>
      <c r="AW249"/>
      <c r="AX249"/>
      <c r="AY249"/>
      <c r="AZ249" s="31"/>
      <c r="BA249"/>
      <c r="BC249" s="33"/>
      <c r="BE249"/>
      <c r="BF249" s="31"/>
      <c r="BI249" s="33"/>
      <c r="BJ249" s="32"/>
    </row>
    <row r="250" spans="3:62" ht="39.950000000000003" customHeight="1" x14ac:dyDescent="0.25">
      <c r="C250"/>
      <c r="D250"/>
      <c r="E250" s="31"/>
      <c r="G250" s="32"/>
      <c r="H250"/>
      <c r="I250" s="31"/>
      <c r="J250"/>
      <c r="K250"/>
      <c r="L250"/>
      <c r="M250" s="31"/>
      <c r="N250"/>
      <c r="O250"/>
      <c r="P250" s="33"/>
      <c r="Q250"/>
      <c r="R250"/>
      <c r="S250" s="31"/>
      <c r="T250"/>
      <c r="U250"/>
      <c r="V250" s="33"/>
      <c r="W250" s="32"/>
      <c r="X250" s="32"/>
      <c r="Y250" s="32"/>
      <c r="Z250"/>
      <c r="AA250"/>
      <c r="AB250"/>
      <c r="AC250" s="31"/>
      <c r="AD250"/>
      <c r="AE250"/>
      <c r="AF250" s="33"/>
      <c r="AG250" s="32"/>
      <c r="AH250" s="33"/>
      <c r="AI250" s="32"/>
      <c r="AJ250" s="33"/>
      <c r="AK250"/>
      <c r="AL250"/>
      <c r="AM250" s="31"/>
      <c r="AN250"/>
      <c r="AO250"/>
      <c r="AP250" s="33"/>
      <c r="AQ250" s="32"/>
      <c r="AR250" s="32"/>
      <c r="AS250"/>
      <c r="AT250"/>
      <c r="AU250" s="31"/>
      <c r="AV250"/>
      <c r="AW250"/>
      <c r="AX250"/>
      <c r="AY250"/>
      <c r="AZ250" s="31"/>
      <c r="BA250"/>
      <c r="BC250" s="33"/>
      <c r="BE250"/>
      <c r="BF250" s="31"/>
      <c r="BI250" s="33"/>
      <c r="BJ250" s="32"/>
    </row>
    <row r="251" spans="3:62" ht="39.950000000000003" customHeight="1" x14ac:dyDescent="0.25">
      <c r="C251"/>
      <c r="D251"/>
      <c r="E251" s="31"/>
      <c r="G251" s="32"/>
      <c r="H251"/>
      <c r="I251" s="31"/>
      <c r="J251"/>
      <c r="K251"/>
      <c r="L251"/>
      <c r="M251" s="31"/>
      <c r="N251"/>
      <c r="O251"/>
      <c r="P251" s="33"/>
      <c r="Q251"/>
      <c r="R251"/>
      <c r="S251" s="31"/>
      <c r="T251"/>
      <c r="U251"/>
      <c r="V251" s="33"/>
      <c r="W251" s="32"/>
      <c r="X251" s="32"/>
      <c r="Y251" s="32"/>
      <c r="Z251"/>
      <c r="AA251"/>
      <c r="AB251"/>
      <c r="AC251" s="31"/>
      <c r="AD251"/>
      <c r="AE251"/>
      <c r="AF251" s="33"/>
      <c r="AG251" s="32"/>
      <c r="AH251" s="33"/>
      <c r="AI251" s="32"/>
      <c r="AJ251" s="33"/>
      <c r="AK251"/>
      <c r="AL251"/>
      <c r="AM251" s="31"/>
      <c r="AN251"/>
      <c r="AO251"/>
      <c r="AP251" s="33"/>
      <c r="AQ251" s="32"/>
      <c r="AR251" s="32"/>
      <c r="AS251"/>
      <c r="AT251"/>
      <c r="AU251" s="31"/>
      <c r="AV251"/>
      <c r="AW251"/>
      <c r="AX251"/>
      <c r="AY251"/>
      <c r="AZ251" s="31"/>
      <c r="BA251"/>
      <c r="BC251" s="33"/>
      <c r="BE251"/>
      <c r="BF251" s="31"/>
      <c r="BI251" s="33"/>
      <c r="BJ251" s="32"/>
    </row>
    <row r="252" spans="3:62" ht="39.950000000000003" customHeight="1" x14ac:dyDescent="0.25">
      <c r="C252"/>
      <c r="D252"/>
      <c r="E252" s="31"/>
      <c r="G252" s="32"/>
      <c r="H252"/>
      <c r="I252" s="31"/>
      <c r="J252"/>
      <c r="K252"/>
      <c r="L252"/>
      <c r="M252" s="31"/>
      <c r="N252"/>
      <c r="O252"/>
      <c r="P252" s="33"/>
      <c r="Q252"/>
      <c r="R252"/>
      <c r="S252" s="31"/>
      <c r="T252"/>
      <c r="U252"/>
      <c r="V252" s="33"/>
      <c r="W252" s="32"/>
      <c r="X252" s="32"/>
      <c r="Y252" s="32"/>
      <c r="Z252"/>
      <c r="AA252"/>
      <c r="AB252"/>
      <c r="AC252" s="31"/>
      <c r="AD252"/>
      <c r="AE252"/>
      <c r="AF252" s="33"/>
      <c r="AG252" s="32"/>
      <c r="AH252" s="33"/>
      <c r="AI252" s="32"/>
      <c r="AJ252" s="33"/>
      <c r="AK252"/>
      <c r="AL252"/>
      <c r="AM252" s="31"/>
      <c r="AN252"/>
      <c r="AO252"/>
      <c r="AP252" s="33"/>
      <c r="AQ252" s="32"/>
      <c r="AR252" s="32"/>
      <c r="AS252"/>
      <c r="AT252"/>
      <c r="AU252" s="31"/>
      <c r="AV252"/>
      <c r="AW252"/>
      <c r="AX252"/>
      <c r="AY252"/>
      <c r="AZ252" s="31"/>
      <c r="BA252"/>
      <c r="BC252" s="33"/>
      <c r="BE252"/>
      <c r="BF252" s="31"/>
      <c r="BI252" s="33"/>
      <c r="BJ252" s="32"/>
    </row>
    <row r="253" spans="3:62" ht="39.950000000000003" customHeight="1" x14ac:dyDescent="0.25">
      <c r="C253"/>
      <c r="D253"/>
      <c r="E253" s="31"/>
      <c r="G253" s="32"/>
      <c r="H253"/>
      <c r="I253" s="31"/>
      <c r="J253"/>
      <c r="K253"/>
      <c r="L253"/>
      <c r="M253" s="31"/>
      <c r="N253"/>
      <c r="O253"/>
      <c r="P253" s="33"/>
      <c r="Q253"/>
      <c r="R253"/>
      <c r="S253" s="31"/>
      <c r="T253"/>
      <c r="U253"/>
      <c r="V253" s="33"/>
      <c r="W253" s="32"/>
      <c r="X253" s="32"/>
      <c r="Y253" s="32"/>
      <c r="Z253"/>
      <c r="AA253"/>
      <c r="AB253"/>
      <c r="AC253" s="31"/>
      <c r="AD253"/>
      <c r="AE253"/>
      <c r="AF253" s="33"/>
      <c r="AG253" s="32"/>
      <c r="AH253" s="33"/>
      <c r="AI253" s="32"/>
      <c r="AJ253" s="33"/>
      <c r="AK253"/>
      <c r="AL253"/>
      <c r="AM253" s="31"/>
      <c r="AN253"/>
      <c r="AO253"/>
      <c r="AP253" s="33"/>
      <c r="AQ253" s="32"/>
      <c r="AR253" s="32"/>
      <c r="AS253"/>
      <c r="AT253"/>
      <c r="AU253" s="31"/>
      <c r="AV253"/>
      <c r="AW253"/>
      <c r="AX253"/>
      <c r="AY253"/>
      <c r="AZ253" s="31"/>
      <c r="BA253"/>
      <c r="BC253" s="33"/>
      <c r="BE253"/>
      <c r="BF253" s="31"/>
      <c r="BI253" s="33"/>
      <c r="BJ253" s="32"/>
    </row>
    <row r="254" spans="3:62" ht="39.950000000000003" customHeight="1" x14ac:dyDescent="0.25">
      <c r="C254"/>
      <c r="D254"/>
      <c r="E254" s="31"/>
      <c r="G254" s="32"/>
      <c r="H254"/>
      <c r="I254" s="31"/>
      <c r="J254"/>
      <c r="K254"/>
      <c r="L254"/>
      <c r="M254" s="31"/>
      <c r="N254"/>
      <c r="O254"/>
      <c r="P254" s="33"/>
      <c r="Q254"/>
      <c r="R254"/>
      <c r="S254" s="31"/>
      <c r="T254"/>
      <c r="U254"/>
      <c r="V254" s="33"/>
      <c r="W254" s="32"/>
      <c r="X254" s="32"/>
      <c r="Y254" s="32"/>
      <c r="Z254"/>
      <c r="AA254"/>
      <c r="AB254"/>
      <c r="AC254" s="31"/>
      <c r="AD254"/>
      <c r="AE254"/>
      <c r="AF254" s="33"/>
      <c r="AG254" s="32"/>
      <c r="AH254" s="33"/>
      <c r="AI254" s="32"/>
      <c r="AJ254" s="33"/>
      <c r="AK254"/>
      <c r="AL254"/>
      <c r="AM254" s="31"/>
      <c r="AN254"/>
      <c r="AO254"/>
      <c r="AP254" s="33"/>
      <c r="AQ254" s="32"/>
      <c r="AR254" s="32"/>
      <c r="AS254"/>
      <c r="AT254"/>
      <c r="AU254" s="31"/>
      <c r="AV254"/>
      <c r="AW254"/>
      <c r="AX254"/>
      <c r="AY254"/>
      <c r="AZ254" s="31"/>
      <c r="BA254"/>
      <c r="BC254" s="33"/>
      <c r="BE254"/>
      <c r="BF254" s="31"/>
      <c r="BI254" s="33"/>
      <c r="BJ254" s="32"/>
    </row>
    <row r="255" spans="3:62" ht="39.950000000000003" customHeight="1" x14ac:dyDescent="0.25">
      <c r="C255"/>
      <c r="D255"/>
      <c r="E255" s="31"/>
      <c r="G255" s="32"/>
      <c r="H255"/>
      <c r="I255" s="31"/>
      <c r="J255"/>
      <c r="K255"/>
      <c r="L255"/>
      <c r="M255" s="31"/>
      <c r="N255"/>
      <c r="O255"/>
      <c r="P255" s="33"/>
      <c r="Q255"/>
      <c r="R255"/>
      <c r="S255" s="31"/>
      <c r="T255"/>
      <c r="U255"/>
      <c r="V255" s="33"/>
      <c r="W255" s="32"/>
      <c r="X255" s="32"/>
      <c r="Y255" s="32"/>
      <c r="Z255"/>
      <c r="AA255"/>
      <c r="AB255"/>
      <c r="AC255" s="31"/>
      <c r="AD255"/>
      <c r="AE255"/>
      <c r="AF255" s="33"/>
      <c r="AG255" s="32"/>
      <c r="AH255" s="33"/>
      <c r="AI255" s="32"/>
      <c r="AJ255" s="33"/>
      <c r="AK255"/>
      <c r="AL255"/>
      <c r="AM255" s="31"/>
      <c r="AN255"/>
      <c r="AO255"/>
      <c r="AP255" s="33"/>
      <c r="AQ255" s="32"/>
      <c r="AR255" s="32"/>
      <c r="AS255"/>
      <c r="AT255"/>
      <c r="AU255" s="31"/>
      <c r="AV255"/>
      <c r="AW255"/>
      <c r="AX255"/>
      <c r="AY255"/>
      <c r="AZ255" s="31"/>
      <c r="BA255"/>
      <c r="BC255" s="33"/>
      <c r="BE255"/>
      <c r="BF255" s="31"/>
      <c r="BI255" s="33"/>
      <c r="BJ255" s="32"/>
    </row>
    <row r="256" spans="3:62" ht="39.950000000000003" customHeight="1" x14ac:dyDescent="0.25">
      <c r="C256"/>
      <c r="D256"/>
      <c r="E256" s="31"/>
      <c r="G256" s="32"/>
      <c r="H256"/>
      <c r="I256" s="31"/>
      <c r="J256"/>
      <c r="K256"/>
      <c r="L256"/>
      <c r="M256" s="31"/>
      <c r="N256"/>
      <c r="O256"/>
      <c r="P256" s="33"/>
      <c r="Q256"/>
      <c r="R256"/>
      <c r="S256" s="31"/>
      <c r="T256"/>
      <c r="U256"/>
      <c r="V256" s="33"/>
      <c r="W256" s="32"/>
      <c r="X256" s="32"/>
      <c r="Y256" s="32"/>
      <c r="Z256"/>
      <c r="AA256"/>
      <c r="AB256"/>
      <c r="AC256" s="31"/>
      <c r="AD256"/>
      <c r="AE256"/>
      <c r="AF256" s="33"/>
      <c r="AG256" s="32"/>
      <c r="AH256" s="33"/>
      <c r="AI256" s="32"/>
      <c r="AJ256" s="33"/>
      <c r="AK256"/>
      <c r="AL256"/>
      <c r="AM256" s="31"/>
      <c r="AN256"/>
      <c r="AO256"/>
      <c r="AP256" s="33"/>
      <c r="AQ256" s="32"/>
      <c r="AR256" s="32"/>
      <c r="AS256"/>
      <c r="AT256"/>
      <c r="AU256" s="31"/>
      <c r="AV256"/>
      <c r="AW256"/>
      <c r="AX256"/>
      <c r="AY256"/>
      <c r="AZ256" s="31"/>
      <c r="BA256"/>
      <c r="BC256" s="33"/>
      <c r="BE256"/>
      <c r="BF256" s="31"/>
      <c r="BI256" s="33"/>
      <c r="BJ256" s="32"/>
    </row>
    <row r="257" spans="3:62" ht="39.950000000000003" customHeight="1" x14ac:dyDescent="0.25">
      <c r="C257"/>
      <c r="D257"/>
      <c r="E257" s="31"/>
      <c r="G257" s="32"/>
      <c r="H257"/>
      <c r="I257" s="31"/>
      <c r="J257"/>
      <c r="K257"/>
      <c r="L257"/>
      <c r="M257" s="31"/>
      <c r="N257"/>
      <c r="O257"/>
      <c r="P257" s="33"/>
      <c r="Q257"/>
      <c r="R257"/>
      <c r="S257" s="31"/>
      <c r="T257"/>
      <c r="U257"/>
      <c r="V257" s="33"/>
      <c r="W257" s="32"/>
      <c r="X257" s="32"/>
      <c r="Y257" s="32"/>
      <c r="Z257"/>
      <c r="AA257"/>
      <c r="AB257"/>
      <c r="AC257" s="31"/>
      <c r="AD257"/>
      <c r="AE257"/>
      <c r="AF257" s="33"/>
      <c r="AG257" s="32"/>
      <c r="AH257" s="33"/>
      <c r="AI257" s="32"/>
      <c r="AJ257" s="33"/>
      <c r="AK257"/>
      <c r="AL257"/>
      <c r="AM257" s="31"/>
      <c r="AN257"/>
      <c r="AO257"/>
      <c r="AP257" s="33"/>
      <c r="AQ257" s="32"/>
      <c r="AR257" s="32"/>
      <c r="AS257"/>
      <c r="AT257"/>
      <c r="AU257" s="31"/>
      <c r="AV257"/>
      <c r="AW257"/>
      <c r="AX257"/>
      <c r="AY257"/>
      <c r="AZ257" s="31"/>
      <c r="BA257"/>
      <c r="BC257" s="33"/>
      <c r="BE257"/>
      <c r="BF257" s="31"/>
      <c r="BI257" s="33"/>
      <c r="BJ257" s="32"/>
    </row>
    <row r="258" spans="3:62" ht="39.950000000000003" customHeight="1" x14ac:dyDescent="0.25">
      <c r="C258"/>
      <c r="D258"/>
      <c r="E258" s="31"/>
      <c r="G258" s="32"/>
      <c r="H258"/>
      <c r="I258" s="31"/>
      <c r="J258"/>
      <c r="K258"/>
      <c r="L258"/>
      <c r="M258" s="31"/>
      <c r="N258"/>
      <c r="O258"/>
      <c r="P258" s="33"/>
      <c r="Q258"/>
      <c r="R258"/>
      <c r="S258" s="31"/>
      <c r="T258"/>
      <c r="U258"/>
      <c r="V258" s="33"/>
      <c r="W258" s="32"/>
      <c r="X258" s="32"/>
      <c r="Y258" s="32"/>
      <c r="Z258"/>
      <c r="AA258"/>
      <c r="AB258"/>
      <c r="AC258" s="31"/>
      <c r="AD258"/>
      <c r="AE258"/>
      <c r="AF258" s="33"/>
      <c r="AG258" s="32"/>
      <c r="AH258" s="33"/>
      <c r="AI258" s="32"/>
      <c r="AJ258" s="33"/>
      <c r="AK258"/>
      <c r="AL258"/>
      <c r="AM258" s="31"/>
      <c r="AN258"/>
      <c r="AO258"/>
      <c r="AP258" s="33"/>
      <c r="AQ258" s="32"/>
      <c r="AR258" s="32"/>
      <c r="AS258"/>
      <c r="AT258"/>
      <c r="AU258" s="31"/>
      <c r="AV258"/>
      <c r="AW258"/>
      <c r="AX258"/>
      <c r="AY258"/>
      <c r="AZ258" s="31"/>
      <c r="BA258"/>
      <c r="BC258" s="33"/>
      <c r="BE258"/>
      <c r="BF258" s="31"/>
      <c r="BI258" s="33"/>
      <c r="BJ258" s="32"/>
    </row>
    <row r="259" spans="3:62" ht="39.950000000000003" customHeight="1" x14ac:dyDescent="0.25">
      <c r="C259"/>
      <c r="D259"/>
      <c r="E259" s="31"/>
      <c r="G259" s="32"/>
      <c r="H259"/>
      <c r="I259" s="31"/>
      <c r="J259"/>
      <c r="K259"/>
      <c r="L259"/>
      <c r="M259" s="31"/>
      <c r="N259"/>
      <c r="O259"/>
      <c r="P259" s="33"/>
      <c r="Q259"/>
      <c r="R259"/>
      <c r="S259" s="31"/>
      <c r="T259"/>
      <c r="U259"/>
      <c r="V259" s="33"/>
      <c r="W259" s="32"/>
      <c r="X259" s="32"/>
      <c r="Y259" s="32"/>
      <c r="Z259"/>
      <c r="AA259"/>
      <c r="AB259"/>
      <c r="AC259" s="31"/>
      <c r="AD259"/>
      <c r="AE259"/>
      <c r="AF259" s="33"/>
      <c r="AG259" s="32"/>
      <c r="AH259" s="33"/>
      <c r="AI259" s="32"/>
      <c r="AJ259" s="33"/>
      <c r="AK259"/>
      <c r="AL259"/>
      <c r="AM259" s="31"/>
      <c r="AN259"/>
      <c r="AO259"/>
      <c r="AP259" s="33"/>
      <c r="AQ259" s="32"/>
      <c r="AR259" s="32"/>
      <c r="AS259"/>
      <c r="AT259"/>
      <c r="AU259" s="31"/>
      <c r="AV259"/>
      <c r="AW259"/>
      <c r="AX259"/>
      <c r="AY259"/>
      <c r="AZ259" s="31"/>
      <c r="BA259"/>
      <c r="BC259" s="33"/>
      <c r="BE259"/>
      <c r="BF259" s="31"/>
      <c r="BI259" s="33"/>
      <c r="BJ259" s="32"/>
    </row>
    <row r="260" spans="3:62" ht="39.950000000000003" customHeight="1" x14ac:dyDescent="0.25">
      <c r="C260"/>
      <c r="D260"/>
      <c r="E260" s="31"/>
      <c r="G260" s="32"/>
      <c r="H260"/>
      <c r="I260" s="31"/>
      <c r="J260"/>
      <c r="K260"/>
      <c r="L260"/>
      <c r="M260" s="31"/>
      <c r="N260"/>
      <c r="O260"/>
      <c r="P260" s="33"/>
      <c r="Q260"/>
      <c r="R260"/>
      <c r="S260" s="31"/>
      <c r="T260"/>
      <c r="U260"/>
      <c r="V260" s="33"/>
      <c r="W260" s="32"/>
      <c r="X260" s="32"/>
      <c r="Y260" s="32"/>
      <c r="Z260"/>
      <c r="AA260"/>
      <c r="AB260"/>
      <c r="AC260" s="31"/>
      <c r="AD260"/>
      <c r="AE260"/>
      <c r="AF260" s="33"/>
      <c r="AG260" s="32"/>
      <c r="AH260" s="33"/>
      <c r="AI260" s="32"/>
      <c r="AJ260" s="33"/>
      <c r="AK260"/>
      <c r="AL260"/>
      <c r="AM260" s="31"/>
      <c r="AN260"/>
      <c r="AO260"/>
      <c r="AP260" s="33"/>
      <c r="AQ260" s="32"/>
      <c r="AR260" s="32"/>
      <c r="AS260"/>
      <c r="AT260"/>
      <c r="AU260" s="31"/>
      <c r="AV260"/>
      <c r="AW260"/>
      <c r="AX260"/>
      <c r="AY260"/>
      <c r="AZ260" s="31"/>
      <c r="BA260"/>
      <c r="BC260" s="33"/>
      <c r="BE260"/>
      <c r="BF260" s="31"/>
      <c r="BI260" s="33"/>
      <c r="BJ260" s="32"/>
    </row>
    <row r="261" spans="3:62" ht="39.950000000000003" customHeight="1" x14ac:dyDescent="0.25">
      <c r="C261"/>
      <c r="D261"/>
      <c r="E261" s="31"/>
      <c r="G261" s="32"/>
      <c r="H261"/>
      <c r="I261" s="31"/>
      <c r="J261"/>
      <c r="K261"/>
      <c r="L261"/>
      <c r="M261" s="31"/>
      <c r="N261"/>
      <c r="O261"/>
      <c r="P261" s="33"/>
      <c r="Q261"/>
      <c r="R261"/>
      <c r="S261" s="31"/>
      <c r="T261"/>
      <c r="U261"/>
      <c r="V261" s="33"/>
      <c r="W261" s="32"/>
      <c r="X261" s="32"/>
      <c r="Y261" s="32"/>
      <c r="Z261"/>
      <c r="AA261"/>
      <c r="AB261"/>
      <c r="AC261" s="31"/>
      <c r="AD261"/>
      <c r="AE261"/>
      <c r="AF261" s="33"/>
      <c r="AG261" s="32"/>
      <c r="AH261" s="33"/>
      <c r="AI261" s="32"/>
      <c r="AJ261" s="33"/>
      <c r="AK261"/>
      <c r="AL261"/>
      <c r="AM261" s="31"/>
      <c r="AN261"/>
      <c r="AO261"/>
      <c r="AP261" s="33"/>
      <c r="AQ261" s="32"/>
      <c r="AR261" s="32"/>
      <c r="AS261"/>
      <c r="AT261"/>
      <c r="AU261" s="31"/>
      <c r="AV261"/>
      <c r="AW261"/>
      <c r="AX261"/>
      <c r="AY261"/>
      <c r="AZ261" s="31"/>
      <c r="BA261"/>
      <c r="BC261" s="33"/>
      <c r="BE261"/>
      <c r="BF261" s="31"/>
      <c r="BI261" s="33"/>
      <c r="BJ261" s="32"/>
    </row>
    <row r="262" spans="3:62" ht="39.950000000000003" customHeight="1" x14ac:dyDescent="0.25">
      <c r="C262"/>
      <c r="D262"/>
      <c r="E262" s="31"/>
      <c r="G262" s="32"/>
      <c r="H262"/>
      <c r="I262" s="31"/>
      <c r="J262"/>
      <c r="K262"/>
      <c r="L262"/>
      <c r="M262" s="31"/>
      <c r="N262"/>
      <c r="O262"/>
      <c r="P262" s="33"/>
      <c r="Q262"/>
      <c r="R262"/>
      <c r="S262" s="31"/>
      <c r="T262"/>
      <c r="U262"/>
      <c r="V262" s="33"/>
      <c r="W262" s="32"/>
      <c r="X262" s="32"/>
      <c r="Y262" s="32"/>
      <c r="Z262"/>
      <c r="AA262"/>
      <c r="AB262"/>
      <c r="AC262" s="31"/>
      <c r="AD262"/>
      <c r="AE262"/>
      <c r="AF262" s="33"/>
      <c r="AG262" s="32"/>
      <c r="AH262" s="33"/>
      <c r="AI262" s="32"/>
      <c r="AJ262" s="33"/>
      <c r="AK262"/>
      <c r="AL262"/>
      <c r="AM262" s="31"/>
      <c r="AN262"/>
      <c r="AO262"/>
      <c r="AP262" s="33"/>
      <c r="AQ262" s="32"/>
      <c r="AR262" s="32"/>
      <c r="AS262"/>
      <c r="AT262"/>
      <c r="AU262" s="31"/>
      <c r="AV262"/>
      <c r="AW262"/>
      <c r="AX262"/>
      <c r="AY262"/>
      <c r="AZ262" s="31"/>
      <c r="BA262"/>
      <c r="BC262" s="33"/>
      <c r="BE262"/>
      <c r="BF262" s="31"/>
      <c r="BI262" s="33"/>
      <c r="BJ262" s="32"/>
    </row>
    <row r="263" spans="3:62" ht="39.950000000000003" customHeight="1" x14ac:dyDescent="0.25">
      <c r="C263"/>
      <c r="D263"/>
      <c r="E263" s="31"/>
      <c r="G263" s="32"/>
      <c r="H263"/>
      <c r="I263" s="31"/>
      <c r="J263"/>
      <c r="K263"/>
      <c r="L263"/>
      <c r="M263" s="31"/>
      <c r="N263"/>
      <c r="O263"/>
      <c r="P263" s="33"/>
      <c r="Q263"/>
      <c r="R263"/>
      <c r="S263" s="31"/>
      <c r="T263"/>
      <c r="U263"/>
      <c r="V263" s="33"/>
      <c r="W263" s="32"/>
      <c r="X263" s="32"/>
      <c r="Y263" s="32"/>
      <c r="Z263"/>
      <c r="AA263"/>
      <c r="AB263"/>
      <c r="AC263" s="31"/>
      <c r="AD263"/>
      <c r="AE263"/>
      <c r="AF263" s="33"/>
      <c r="AG263" s="32"/>
      <c r="AH263" s="33"/>
      <c r="AI263" s="32"/>
      <c r="AJ263" s="33"/>
      <c r="AK263"/>
      <c r="AL263"/>
      <c r="AM263" s="31"/>
      <c r="AN263"/>
      <c r="AO263"/>
      <c r="AP263" s="33"/>
      <c r="AQ263" s="32"/>
      <c r="AR263" s="32"/>
      <c r="AS263"/>
      <c r="AT263"/>
      <c r="AU263" s="31"/>
      <c r="AV263"/>
      <c r="AW263"/>
      <c r="AX263"/>
      <c r="AY263"/>
      <c r="AZ263" s="31"/>
      <c r="BA263"/>
      <c r="BC263" s="33"/>
      <c r="BE263"/>
      <c r="BF263" s="31"/>
      <c r="BI263" s="33"/>
      <c r="BJ263" s="32"/>
    </row>
    <row r="264" spans="3:62" ht="39.950000000000003" customHeight="1" x14ac:dyDescent="0.25">
      <c r="C264"/>
      <c r="D264"/>
      <c r="E264" s="31"/>
      <c r="G264" s="32"/>
      <c r="H264"/>
      <c r="I264" s="31"/>
      <c r="J264"/>
      <c r="K264"/>
      <c r="L264"/>
      <c r="M264" s="31"/>
      <c r="N264"/>
      <c r="O264"/>
      <c r="P264" s="33"/>
      <c r="Q264"/>
      <c r="R264"/>
      <c r="S264" s="31"/>
      <c r="T264"/>
      <c r="U264"/>
      <c r="V264" s="33"/>
      <c r="W264" s="32"/>
      <c r="X264" s="32"/>
      <c r="Y264" s="32"/>
      <c r="Z264"/>
      <c r="AA264"/>
      <c r="AB264"/>
      <c r="AC264" s="31"/>
      <c r="AD264"/>
      <c r="AE264"/>
      <c r="AF264" s="33"/>
      <c r="AG264" s="32"/>
      <c r="AH264" s="33"/>
      <c r="AI264" s="32"/>
      <c r="AJ264" s="33"/>
      <c r="AK264"/>
      <c r="AL264"/>
      <c r="AM264" s="31"/>
      <c r="AN264"/>
      <c r="AO264"/>
      <c r="AP264" s="33"/>
      <c r="AQ264" s="32"/>
      <c r="AR264" s="32"/>
      <c r="AS264"/>
      <c r="AT264"/>
      <c r="AU264" s="31"/>
      <c r="AV264"/>
      <c r="AW264"/>
      <c r="AX264"/>
      <c r="AY264"/>
      <c r="AZ264" s="31"/>
      <c r="BA264"/>
      <c r="BC264" s="33"/>
      <c r="BE264"/>
      <c r="BF264" s="31"/>
      <c r="BI264" s="33"/>
      <c r="BJ264" s="32"/>
    </row>
    <row r="265" spans="3:62" ht="39.950000000000003" customHeight="1" x14ac:dyDescent="0.25">
      <c r="C265"/>
      <c r="D265"/>
      <c r="E265" s="31"/>
      <c r="G265" s="32"/>
      <c r="H265"/>
      <c r="I265" s="31"/>
      <c r="J265"/>
      <c r="K265"/>
      <c r="L265"/>
      <c r="M265" s="31"/>
      <c r="N265"/>
      <c r="O265"/>
      <c r="P265" s="33"/>
      <c r="Q265"/>
      <c r="R265"/>
      <c r="S265" s="31"/>
      <c r="T265"/>
      <c r="U265"/>
      <c r="V265" s="33"/>
      <c r="W265" s="32"/>
      <c r="X265" s="32"/>
      <c r="Y265" s="32"/>
      <c r="Z265"/>
      <c r="AA265"/>
      <c r="AB265"/>
      <c r="AC265" s="31"/>
      <c r="AD265"/>
      <c r="AE265"/>
      <c r="AF265" s="33"/>
      <c r="AG265" s="32"/>
      <c r="AH265" s="33"/>
      <c r="AI265" s="32"/>
      <c r="AJ265" s="33"/>
      <c r="AK265"/>
      <c r="AL265"/>
      <c r="AM265" s="31"/>
      <c r="AN265"/>
      <c r="AO265"/>
      <c r="AP265" s="33"/>
      <c r="AQ265" s="32"/>
      <c r="AR265" s="32"/>
      <c r="AS265"/>
      <c r="AT265"/>
      <c r="AU265" s="31"/>
      <c r="AV265"/>
      <c r="AW265"/>
      <c r="AX265"/>
      <c r="AY265"/>
      <c r="AZ265" s="31"/>
      <c r="BA265"/>
      <c r="BC265" s="33"/>
      <c r="BE265"/>
      <c r="BF265" s="31"/>
      <c r="BI265" s="33"/>
      <c r="BJ265" s="32"/>
    </row>
    <row r="266" spans="3:62" ht="39.950000000000003" customHeight="1" x14ac:dyDescent="0.25">
      <c r="C266"/>
      <c r="D266"/>
      <c r="E266" s="31"/>
      <c r="G266" s="32"/>
      <c r="H266"/>
      <c r="I266" s="31"/>
      <c r="J266"/>
      <c r="K266"/>
      <c r="L266"/>
      <c r="M266" s="31"/>
      <c r="N266"/>
      <c r="O266"/>
      <c r="P266" s="33"/>
      <c r="Q266"/>
      <c r="R266"/>
      <c r="S266" s="31"/>
      <c r="T266"/>
      <c r="U266"/>
      <c r="V266" s="33"/>
      <c r="W266" s="32"/>
      <c r="X266" s="32"/>
      <c r="Y266" s="32"/>
      <c r="Z266"/>
      <c r="AA266"/>
      <c r="AB266"/>
      <c r="AC266" s="31"/>
      <c r="AD266"/>
      <c r="AE266"/>
      <c r="AF266" s="33"/>
      <c r="AG266" s="32"/>
      <c r="AH266" s="33"/>
      <c r="AI266" s="32"/>
      <c r="AJ266" s="33"/>
      <c r="AK266"/>
      <c r="AL266"/>
      <c r="AM266" s="31"/>
      <c r="AN266"/>
      <c r="AO266"/>
      <c r="AP266" s="33"/>
      <c r="AQ266" s="32"/>
      <c r="AR266" s="32"/>
      <c r="AS266"/>
      <c r="AT266"/>
      <c r="AU266" s="31"/>
      <c r="AV266"/>
      <c r="AW266"/>
      <c r="AX266"/>
      <c r="AY266"/>
      <c r="AZ266" s="31"/>
      <c r="BA266"/>
      <c r="BC266" s="33"/>
      <c r="BE266"/>
      <c r="BF266" s="31"/>
      <c r="BI266" s="33"/>
      <c r="BJ266" s="32"/>
    </row>
    <row r="267" spans="3:62" ht="39.950000000000003" customHeight="1" x14ac:dyDescent="0.25">
      <c r="C267"/>
      <c r="D267"/>
      <c r="E267" s="31"/>
      <c r="G267" s="32"/>
      <c r="H267"/>
      <c r="I267" s="31"/>
      <c r="J267"/>
      <c r="K267"/>
      <c r="L267"/>
      <c r="M267" s="31"/>
      <c r="N267"/>
      <c r="O267"/>
      <c r="P267" s="33"/>
      <c r="Q267"/>
      <c r="R267"/>
      <c r="S267" s="31"/>
      <c r="T267"/>
      <c r="U267"/>
      <c r="V267" s="33"/>
      <c r="W267" s="32"/>
      <c r="X267" s="32"/>
      <c r="Y267" s="32"/>
      <c r="Z267"/>
      <c r="AA267"/>
      <c r="AB267"/>
      <c r="AC267" s="31"/>
      <c r="AD267"/>
      <c r="AE267"/>
      <c r="AF267" s="33"/>
      <c r="AG267" s="32"/>
      <c r="AH267" s="33"/>
      <c r="AI267" s="32"/>
      <c r="AJ267" s="33"/>
      <c r="AK267"/>
      <c r="AL267"/>
      <c r="AM267" s="31"/>
      <c r="AN267"/>
      <c r="AO267"/>
      <c r="AP267" s="33"/>
      <c r="AQ267" s="32"/>
      <c r="AR267" s="32"/>
      <c r="AS267"/>
      <c r="AT267"/>
      <c r="AU267" s="31"/>
      <c r="AV267"/>
      <c r="AW267"/>
      <c r="AX267"/>
      <c r="AY267"/>
      <c r="AZ267" s="31"/>
      <c r="BA267"/>
      <c r="BC267" s="33"/>
      <c r="BE267"/>
      <c r="BF267" s="31"/>
      <c r="BI267" s="33"/>
      <c r="BJ267" s="32"/>
    </row>
    <row r="268" spans="3:62" ht="39.950000000000003" customHeight="1" x14ac:dyDescent="0.25">
      <c r="C268"/>
      <c r="D268"/>
      <c r="E268" s="31"/>
      <c r="G268" s="32"/>
      <c r="H268"/>
      <c r="I268" s="31"/>
      <c r="J268"/>
      <c r="K268"/>
      <c r="L268"/>
      <c r="M268" s="31"/>
      <c r="N268"/>
      <c r="O268"/>
      <c r="P268" s="33"/>
      <c r="Q268"/>
      <c r="R268"/>
      <c r="S268" s="31"/>
      <c r="T268"/>
      <c r="U268"/>
      <c r="V268" s="33"/>
      <c r="W268" s="32"/>
      <c r="X268" s="32"/>
      <c r="Y268" s="32"/>
      <c r="Z268"/>
      <c r="AA268"/>
      <c r="AB268"/>
      <c r="AC268" s="31"/>
      <c r="AD268"/>
      <c r="AE268"/>
      <c r="AF268" s="33"/>
      <c r="AG268" s="32"/>
      <c r="AH268" s="33"/>
      <c r="AI268" s="32"/>
      <c r="AJ268" s="33"/>
      <c r="AK268"/>
      <c r="AL268"/>
      <c r="AM268" s="31"/>
      <c r="AN268"/>
      <c r="AO268"/>
      <c r="AP268" s="33"/>
      <c r="AQ268" s="32"/>
      <c r="AR268" s="32"/>
      <c r="AS268"/>
      <c r="AT268"/>
      <c r="AU268" s="31"/>
      <c r="AV268"/>
      <c r="AW268"/>
      <c r="AX268"/>
      <c r="AY268"/>
      <c r="AZ268" s="31"/>
      <c r="BA268"/>
      <c r="BC268" s="33"/>
      <c r="BE268"/>
      <c r="BF268" s="31"/>
      <c r="BI268" s="33"/>
      <c r="BJ268" s="32"/>
    </row>
    <row r="269" spans="3:62" ht="39.950000000000003" customHeight="1" x14ac:dyDescent="0.25">
      <c r="C269"/>
      <c r="D269"/>
      <c r="E269" s="31"/>
      <c r="G269" s="32"/>
      <c r="H269"/>
      <c r="I269" s="31"/>
      <c r="J269"/>
      <c r="K269"/>
      <c r="L269"/>
      <c r="M269" s="31"/>
      <c r="N269"/>
      <c r="O269"/>
      <c r="P269" s="33"/>
      <c r="Q269"/>
      <c r="R269"/>
      <c r="S269" s="31"/>
      <c r="T269"/>
      <c r="U269"/>
      <c r="V269" s="33"/>
      <c r="W269" s="32"/>
      <c r="X269" s="32"/>
      <c r="Y269" s="32"/>
      <c r="Z269"/>
      <c r="AA269"/>
      <c r="AB269"/>
      <c r="AC269" s="31"/>
      <c r="AD269"/>
      <c r="AE269"/>
      <c r="AF269" s="33"/>
      <c r="AG269" s="32"/>
      <c r="AH269" s="33"/>
      <c r="AI269" s="32"/>
      <c r="AJ269" s="33"/>
      <c r="AK269"/>
      <c r="AL269"/>
      <c r="AM269" s="31"/>
      <c r="AN269"/>
      <c r="AO269"/>
      <c r="AP269" s="33"/>
      <c r="AQ269" s="32"/>
      <c r="AR269" s="32"/>
      <c r="AS269"/>
      <c r="AT269"/>
      <c r="AU269" s="31"/>
      <c r="AV269"/>
      <c r="AW269"/>
      <c r="AX269"/>
      <c r="AY269"/>
      <c r="AZ269" s="31"/>
      <c r="BA269"/>
      <c r="BC269" s="33"/>
      <c r="BE269"/>
      <c r="BF269" s="31"/>
      <c r="BI269" s="33"/>
      <c r="BJ269" s="32"/>
    </row>
    <row r="270" spans="3:62" ht="39.950000000000003" customHeight="1" x14ac:dyDescent="0.25">
      <c r="C270"/>
      <c r="D270"/>
      <c r="E270" s="31"/>
      <c r="G270" s="32"/>
      <c r="H270"/>
      <c r="I270" s="31"/>
      <c r="J270"/>
      <c r="K270"/>
      <c r="L270"/>
      <c r="M270" s="31"/>
      <c r="N270"/>
      <c r="O270"/>
      <c r="P270" s="33"/>
      <c r="Q270"/>
      <c r="R270"/>
      <c r="S270" s="31"/>
      <c r="T270"/>
      <c r="U270"/>
      <c r="V270" s="33"/>
      <c r="W270" s="32"/>
      <c r="X270" s="32"/>
      <c r="Y270" s="32"/>
      <c r="Z270"/>
      <c r="AA270"/>
      <c r="AB270"/>
      <c r="AC270" s="31"/>
      <c r="AD270"/>
      <c r="AE270"/>
      <c r="AF270" s="33"/>
      <c r="AG270" s="32"/>
      <c r="AH270" s="33"/>
      <c r="AI270" s="32"/>
      <c r="AJ270" s="33"/>
      <c r="AK270"/>
      <c r="AL270"/>
      <c r="AM270" s="31"/>
      <c r="AN270"/>
      <c r="AO270"/>
      <c r="AP270" s="33"/>
      <c r="AQ270" s="32"/>
      <c r="AR270" s="32"/>
      <c r="AS270"/>
      <c r="AT270"/>
      <c r="AU270" s="31"/>
      <c r="AV270"/>
      <c r="AW270"/>
      <c r="AX270"/>
      <c r="AY270"/>
      <c r="AZ270" s="31"/>
      <c r="BA270"/>
      <c r="BC270" s="33"/>
      <c r="BE270"/>
      <c r="BF270" s="31"/>
      <c r="BI270" s="33"/>
      <c r="BJ270" s="32"/>
    </row>
    <row r="271" spans="3:62" ht="39.950000000000003" customHeight="1" x14ac:dyDescent="0.25">
      <c r="C271"/>
      <c r="D271"/>
      <c r="E271" s="31"/>
      <c r="G271" s="32"/>
      <c r="H271"/>
      <c r="I271" s="31"/>
      <c r="J271"/>
      <c r="K271"/>
      <c r="L271"/>
      <c r="M271" s="31"/>
      <c r="N271"/>
      <c r="O271"/>
      <c r="P271" s="33"/>
      <c r="Q271"/>
      <c r="R271"/>
      <c r="S271" s="31"/>
      <c r="T271"/>
      <c r="U271"/>
      <c r="V271" s="33"/>
      <c r="W271" s="32"/>
      <c r="X271" s="32"/>
      <c r="Y271" s="32"/>
      <c r="Z271"/>
      <c r="AA271"/>
      <c r="AB271"/>
      <c r="AC271" s="31"/>
      <c r="AD271"/>
      <c r="AE271"/>
      <c r="AF271" s="33"/>
      <c r="AG271" s="32"/>
      <c r="AH271" s="33"/>
      <c r="AI271" s="32"/>
      <c r="AJ271" s="33"/>
      <c r="AK271"/>
      <c r="AL271"/>
      <c r="AM271" s="31"/>
      <c r="AN271"/>
      <c r="AO271"/>
      <c r="AP271" s="33"/>
      <c r="AQ271" s="32"/>
      <c r="AR271" s="32"/>
      <c r="AS271"/>
      <c r="AT271"/>
      <c r="AU271" s="31"/>
      <c r="AV271"/>
      <c r="AW271"/>
      <c r="AX271"/>
      <c r="AY271"/>
      <c r="AZ271" s="31"/>
      <c r="BA271"/>
      <c r="BC271" s="33"/>
      <c r="BE271"/>
      <c r="BF271" s="31"/>
      <c r="BI271" s="33"/>
      <c r="BJ271" s="32"/>
    </row>
    <row r="272" spans="3:62" ht="39.950000000000003" customHeight="1" x14ac:dyDescent="0.25">
      <c r="C272"/>
      <c r="D272"/>
      <c r="E272" s="31"/>
      <c r="G272" s="32"/>
      <c r="H272"/>
      <c r="I272" s="31"/>
      <c r="J272"/>
      <c r="K272"/>
      <c r="L272"/>
      <c r="M272" s="31"/>
      <c r="N272"/>
      <c r="O272"/>
      <c r="P272" s="33"/>
      <c r="Q272"/>
      <c r="R272"/>
      <c r="S272" s="31"/>
      <c r="T272"/>
      <c r="U272"/>
      <c r="V272" s="33"/>
      <c r="W272" s="32"/>
      <c r="X272" s="32"/>
      <c r="Y272" s="32"/>
      <c r="Z272"/>
      <c r="AA272"/>
      <c r="AB272"/>
      <c r="AC272" s="31"/>
      <c r="AD272"/>
      <c r="AE272"/>
      <c r="AF272" s="33"/>
      <c r="AG272" s="32"/>
      <c r="AH272" s="33"/>
      <c r="AI272" s="32"/>
      <c r="AJ272" s="33"/>
      <c r="AK272"/>
      <c r="AL272"/>
      <c r="AM272" s="31"/>
      <c r="AN272"/>
      <c r="AO272"/>
      <c r="AP272" s="33"/>
      <c r="AQ272" s="32"/>
      <c r="AR272" s="32"/>
      <c r="AS272"/>
      <c r="AT272"/>
      <c r="AU272" s="31"/>
      <c r="AV272"/>
      <c r="AW272"/>
      <c r="AX272"/>
      <c r="AY272"/>
      <c r="AZ272" s="31"/>
      <c r="BA272"/>
      <c r="BC272" s="33"/>
      <c r="BE272"/>
      <c r="BF272" s="31"/>
      <c r="BI272" s="33"/>
      <c r="BJ272" s="32"/>
    </row>
    <row r="273" spans="3:62" ht="39.950000000000003" customHeight="1" x14ac:dyDescent="0.25">
      <c r="C273"/>
      <c r="D273"/>
      <c r="E273" s="31"/>
      <c r="G273" s="32"/>
      <c r="H273"/>
      <c r="I273" s="31"/>
      <c r="J273"/>
      <c r="K273"/>
      <c r="L273"/>
      <c r="M273" s="31"/>
      <c r="N273"/>
      <c r="O273"/>
      <c r="P273" s="33"/>
      <c r="Q273"/>
      <c r="R273"/>
      <c r="S273" s="31"/>
      <c r="T273"/>
      <c r="U273"/>
      <c r="V273" s="33"/>
      <c r="W273" s="32"/>
      <c r="X273" s="32"/>
      <c r="Y273" s="32"/>
      <c r="Z273"/>
      <c r="AA273"/>
      <c r="AB273"/>
      <c r="AC273" s="31"/>
      <c r="AD273"/>
      <c r="AE273"/>
      <c r="AF273" s="33"/>
      <c r="AG273" s="32"/>
      <c r="AH273" s="33"/>
      <c r="AI273" s="32"/>
      <c r="AJ273" s="33"/>
      <c r="AK273"/>
      <c r="AL273"/>
      <c r="AM273" s="31"/>
      <c r="AN273"/>
      <c r="AO273"/>
      <c r="AP273" s="33"/>
      <c r="AQ273" s="32"/>
      <c r="AR273" s="32"/>
      <c r="AS273"/>
      <c r="AT273"/>
      <c r="AU273" s="31"/>
      <c r="AV273"/>
      <c r="AW273"/>
      <c r="AX273"/>
      <c r="AY273"/>
      <c r="AZ273" s="31"/>
      <c r="BA273"/>
      <c r="BC273" s="33"/>
      <c r="BE273"/>
      <c r="BF273" s="31"/>
      <c r="BI273" s="33"/>
      <c r="BJ273" s="32"/>
    </row>
    <row r="274" spans="3:62" ht="39.950000000000003" customHeight="1" x14ac:dyDescent="0.25">
      <c r="C274"/>
      <c r="D274"/>
      <c r="E274" s="31"/>
      <c r="G274" s="32"/>
      <c r="H274"/>
      <c r="I274" s="31"/>
      <c r="J274"/>
      <c r="K274"/>
      <c r="L274"/>
      <c r="M274" s="31"/>
      <c r="N274"/>
      <c r="O274"/>
      <c r="P274" s="33"/>
      <c r="Q274"/>
      <c r="R274"/>
      <c r="S274" s="31"/>
      <c r="T274"/>
      <c r="U274"/>
      <c r="V274" s="33"/>
      <c r="W274" s="32"/>
      <c r="X274" s="32"/>
      <c r="Y274" s="32"/>
      <c r="Z274"/>
      <c r="AA274"/>
      <c r="AB274"/>
      <c r="AC274" s="31"/>
      <c r="AD274"/>
      <c r="AE274"/>
      <c r="AF274" s="33"/>
      <c r="AG274" s="32"/>
      <c r="AH274" s="33"/>
      <c r="AI274" s="32"/>
      <c r="AJ274" s="33"/>
      <c r="AK274"/>
      <c r="AL274"/>
      <c r="AM274" s="31"/>
      <c r="AN274"/>
      <c r="AO274"/>
      <c r="AP274" s="33"/>
      <c r="AQ274" s="32"/>
      <c r="AR274" s="32"/>
      <c r="AS274"/>
      <c r="AT274"/>
      <c r="AU274" s="31"/>
      <c r="AV274"/>
      <c r="AW274"/>
      <c r="AX274"/>
      <c r="AY274"/>
      <c r="AZ274" s="31"/>
      <c r="BA274"/>
      <c r="BC274" s="33"/>
      <c r="BE274"/>
      <c r="BF274" s="31"/>
      <c r="BI274" s="33"/>
      <c r="BJ274" s="32"/>
    </row>
    <row r="275" spans="3:62" ht="39.950000000000003" customHeight="1" x14ac:dyDescent="0.25">
      <c r="C275"/>
      <c r="D275"/>
      <c r="E275" s="31"/>
      <c r="G275" s="32"/>
      <c r="H275"/>
      <c r="I275" s="31"/>
      <c r="J275"/>
      <c r="K275"/>
      <c r="L275"/>
      <c r="M275" s="31"/>
      <c r="N275"/>
      <c r="O275"/>
      <c r="P275" s="33"/>
      <c r="Q275"/>
      <c r="R275"/>
      <c r="S275" s="31"/>
      <c r="T275"/>
      <c r="U275"/>
      <c r="V275" s="33"/>
      <c r="W275" s="32"/>
      <c r="X275" s="32"/>
      <c r="Y275" s="32"/>
      <c r="Z275"/>
      <c r="AA275"/>
      <c r="AB275"/>
      <c r="AC275" s="31"/>
      <c r="AD275"/>
      <c r="AE275"/>
      <c r="AF275" s="33"/>
      <c r="AG275" s="32"/>
      <c r="AH275" s="33"/>
      <c r="AI275" s="32"/>
      <c r="AJ275" s="33"/>
      <c r="AK275"/>
      <c r="AL275"/>
      <c r="AM275" s="31"/>
      <c r="AN275"/>
      <c r="AO275"/>
      <c r="AP275" s="33"/>
      <c r="AQ275" s="32"/>
      <c r="AR275" s="32"/>
      <c r="AS275"/>
      <c r="AT275"/>
      <c r="AU275" s="31"/>
      <c r="AV275"/>
      <c r="AW275"/>
      <c r="AX275"/>
      <c r="AY275"/>
      <c r="AZ275" s="31"/>
      <c r="BA275"/>
      <c r="BC275" s="33"/>
      <c r="BE275"/>
      <c r="BF275" s="31"/>
      <c r="BI275" s="33"/>
      <c r="BJ275" s="32"/>
    </row>
    <row r="276" spans="3:62" ht="39.950000000000003" customHeight="1" x14ac:dyDescent="0.25">
      <c r="C276"/>
      <c r="D276"/>
      <c r="E276" s="31"/>
      <c r="G276" s="32"/>
      <c r="H276"/>
      <c r="I276" s="31"/>
      <c r="J276"/>
      <c r="K276"/>
      <c r="L276"/>
      <c r="M276" s="31"/>
      <c r="N276"/>
      <c r="O276"/>
      <c r="P276" s="33"/>
      <c r="Q276"/>
      <c r="R276"/>
      <c r="S276" s="31"/>
      <c r="T276"/>
      <c r="U276"/>
      <c r="V276" s="33"/>
      <c r="W276" s="32"/>
      <c r="X276" s="32"/>
      <c r="Y276" s="32"/>
      <c r="Z276"/>
      <c r="AA276"/>
      <c r="AB276"/>
      <c r="AC276" s="31"/>
      <c r="AD276"/>
      <c r="AE276"/>
      <c r="AF276" s="33"/>
      <c r="AG276" s="32"/>
      <c r="AH276" s="33"/>
      <c r="AI276" s="32"/>
      <c r="AJ276" s="33"/>
      <c r="AK276"/>
      <c r="AL276"/>
      <c r="AM276" s="31"/>
      <c r="AN276"/>
      <c r="AO276"/>
      <c r="AP276" s="33"/>
      <c r="AQ276" s="32"/>
      <c r="AR276" s="32"/>
      <c r="AS276"/>
      <c r="AT276"/>
      <c r="AU276" s="31"/>
      <c r="AV276"/>
      <c r="AW276"/>
      <c r="AX276"/>
      <c r="AY276"/>
      <c r="AZ276" s="31"/>
      <c r="BA276"/>
      <c r="BC276" s="33"/>
      <c r="BE276"/>
      <c r="BF276" s="31"/>
      <c r="BI276" s="33"/>
      <c r="BJ276" s="32"/>
    </row>
    <row r="277" spans="3:62" ht="39.950000000000003" customHeight="1" x14ac:dyDescent="0.25">
      <c r="C277"/>
      <c r="D277"/>
      <c r="E277" s="31"/>
      <c r="G277" s="32"/>
      <c r="H277"/>
      <c r="I277" s="31"/>
      <c r="J277"/>
      <c r="K277"/>
      <c r="L277"/>
      <c r="M277" s="31"/>
      <c r="N277"/>
      <c r="O277"/>
      <c r="P277" s="33"/>
      <c r="Q277"/>
      <c r="R277"/>
      <c r="S277" s="31"/>
      <c r="T277"/>
      <c r="U277"/>
      <c r="V277" s="33"/>
      <c r="W277" s="32"/>
      <c r="X277" s="32"/>
      <c r="Y277" s="32"/>
      <c r="Z277"/>
      <c r="AA277"/>
      <c r="AB277"/>
      <c r="AC277" s="31"/>
      <c r="AD277"/>
      <c r="AE277"/>
      <c r="AF277" s="33"/>
      <c r="AG277" s="32"/>
      <c r="AH277" s="33"/>
      <c r="AI277" s="32"/>
      <c r="AJ277" s="33"/>
      <c r="AK277"/>
      <c r="AL277"/>
      <c r="AM277" s="31"/>
      <c r="AN277"/>
      <c r="AO277"/>
      <c r="AP277" s="33"/>
      <c r="AQ277" s="32"/>
      <c r="AR277" s="32"/>
      <c r="AS277"/>
      <c r="AT277"/>
      <c r="AU277" s="31"/>
      <c r="AV277"/>
      <c r="AW277"/>
      <c r="AX277"/>
      <c r="AY277"/>
      <c r="AZ277" s="31"/>
      <c r="BA277"/>
      <c r="BC277" s="33"/>
      <c r="BE277"/>
      <c r="BF277" s="31"/>
      <c r="BI277" s="33"/>
      <c r="BJ277" s="32"/>
    </row>
    <row r="278" spans="3:62" ht="39.950000000000003" customHeight="1" x14ac:dyDescent="0.25">
      <c r="C278"/>
      <c r="D278"/>
      <c r="E278" s="31"/>
      <c r="G278" s="32"/>
      <c r="H278"/>
      <c r="I278" s="31"/>
      <c r="J278"/>
      <c r="K278"/>
      <c r="L278"/>
      <c r="M278" s="31"/>
      <c r="N278"/>
      <c r="O278"/>
      <c r="P278" s="33"/>
      <c r="Q278"/>
      <c r="R278"/>
      <c r="S278" s="31"/>
      <c r="T278"/>
      <c r="U278"/>
      <c r="V278" s="33"/>
      <c r="W278" s="32"/>
      <c r="X278" s="32"/>
      <c r="Y278" s="32"/>
      <c r="Z278"/>
      <c r="AA278"/>
      <c r="AB278"/>
      <c r="AC278" s="31"/>
      <c r="AD278"/>
      <c r="AE278"/>
      <c r="AF278" s="33"/>
      <c r="AG278" s="32"/>
      <c r="AH278" s="33"/>
      <c r="AI278" s="32"/>
      <c r="AJ278" s="33"/>
      <c r="AK278"/>
      <c r="AL278"/>
      <c r="AM278" s="31"/>
      <c r="AN278"/>
      <c r="AO278"/>
      <c r="AP278" s="33"/>
      <c r="AQ278" s="32"/>
      <c r="AR278" s="32"/>
      <c r="AS278"/>
      <c r="AT278"/>
      <c r="AU278" s="31"/>
      <c r="AV278"/>
      <c r="AW278"/>
      <c r="AX278"/>
      <c r="AY278"/>
      <c r="AZ278" s="31"/>
      <c r="BA278"/>
      <c r="BC278" s="33"/>
      <c r="BE278"/>
      <c r="BF278" s="31"/>
      <c r="BI278" s="33"/>
      <c r="BJ278" s="32"/>
    </row>
    <row r="279" spans="3:62" ht="39.950000000000003" customHeight="1" x14ac:dyDescent="0.25">
      <c r="C279"/>
      <c r="D279"/>
      <c r="E279" s="31"/>
      <c r="G279" s="32"/>
      <c r="H279"/>
      <c r="I279" s="31"/>
      <c r="J279"/>
      <c r="K279"/>
      <c r="L279"/>
      <c r="M279" s="31"/>
      <c r="N279"/>
      <c r="O279"/>
      <c r="P279" s="33"/>
      <c r="Q279"/>
      <c r="R279"/>
      <c r="S279" s="31"/>
      <c r="T279"/>
      <c r="U279"/>
      <c r="V279" s="33"/>
      <c r="W279" s="32"/>
      <c r="X279" s="32"/>
      <c r="Y279" s="32"/>
      <c r="Z279"/>
      <c r="AA279"/>
      <c r="AB279"/>
      <c r="AC279" s="31"/>
      <c r="AD279"/>
      <c r="AE279"/>
      <c r="AF279" s="33"/>
      <c r="AG279" s="32"/>
      <c r="AH279" s="33"/>
      <c r="AI279" s="32"/>
      <c r="AJ279" s="33"/>
      <c r="AK279"/>
      <c r="AL279"/>
      <c r="AM279" s="31"/>
      <c r="AN279"/>
      <c r="AO279"/>
      <c r="AP279" s="33"/>
      <c r="AQ279" s="32"/>
      <c r="AR279" s="32"/>
      <c r="AS279"/>
      <c r="AT279"/>
      <c r="AU279" s="31"/>
      <c r="AV279"/>
      <c r="AW279"/>
      <c r="AX279"/>
      <c r="AY279"/>
      <c r="AZ279" s="31"/>
      <c r="BA279"/>
      <c r="BC279" s="33"/>
      <c r="BE279"/>
      <c r="BF279" s="31"/>
      <c r="BI279" s="33"/>
      <c r="BJ279" s="32"/>
    </row>
    <row r="280" spans="3:62" ht="39.950000000000003" customHeight="1" x14ac:dyDescent="0.25">
      <c r="C280"/>
      <c r="D280"/>
      <c r="E280" s="31"/>
      <c r="G280" s="32"/>
      <c r="H280"/>
      <c r="I280" s="31"/>
      <c r="J280"/>
      <c r="K280"/>
      <c r="L280"/>
      <c r="M280" s="31"/>
      <c r="N280"/>
      <c r="O280"/>
      <c r="P280" s="33"/>
      <c r="Q280"/>
      <c r="R280"/>
      <c r="S280" s="31"/>
      <c r="T280"/>
      <c r="U280"/>
      <c r="V280" s="33"/>
      <c r="W280" s="32"/>
      <c r="X280" s="32"/>
      <c r="Y280" s="32"/>
      <c r="Z280"/>
      <c r="AA280"/>
      <c r="AB280"/>
      <c r="AC280" s="31"/>
      <c r="AD280"/>
      <c r="AE280"/>
      <c r="AF280" s="33"/>
      <c r="AG280" s="32"/>
      <c r="AH280" s="33"/>
      <c r="AI280" s="32"/>
      <c r="AJ280" s="33"/>
      <c r="AK280"/>
      <c r="AL280"/>
      <c r="AM280" s="31"/>
      <c r="AN280"/>
      <c r="AO280"/>
      <c r="AP280" s="33"/>
      <c r="AQ280" s="32"/>
      <c r="AR280" s="32"/>
      <c r="AS280"/>
      <c r="AT280"/>
      <c r="AU280" s="31"/>
      <c r="AV280"/>
      <c r="AW280"/>
      <c r="AX280"/>
      <c r="AY280"/>
      <c r="AZ280" s="31"/>
      <c r="BA280"/>
      <c r="BC280" s="33"/>
      <c r="BE280"/>
      <c r="BF280" s="31"/>
      <c r="BI280" s="33"/>
      <c r="BJ280" s="32"/>
    </row>
    <row r="281" spans="3:62" ht="39.950000000000003" customHeight="1" x14ac:dyDescent="0.25">
      <c r="C281"/>
      <c r="D281"/>
      <c r="E281" s="31"/>
      <c r="G281" s="32"/>
      <c r="H281"/>
      <c r="I281" s="31"/>
      <c r="J281"/>
      <c r="K281"/>
      <c r="L281"/>
      <c r="M281" s="31"/>
      <c r="N281"/>
      <c r="O281"/>
      <c r="P281" s="33"/>
      <c r="Q281"/>
      <c r="R281"/>
      <c r="S281" s="31"/>
      <c r="T281"/>
      <c r="U281"/>
      <c r="V281" s="33"/>
      <c r="W281" s="32"/>
      <c r="X281" s="32"/>
      <c r="Y281" s="32"/>
      <c r="Z281"/>
      <c r="AA281"/>
      <c r="AB281"/>
      <c r="AC281" s="31"/>
      <c r="AD281"/>
      <c r="AE281"/>
      <c r="AF281" s="33"/>
      <c r="AG281" s="32"/>
      <c r="AH281" s="33"/>
      <c r="AI281" s="32"/>
      <c r="AJ281" s="33"/>
      <c r="AK281"/>
      <c r="AL281"/>
      <c r="AM281" s="31"/>
      <c r="AN281"/>
      <c r="AO281"/>
      <c r="AP281" s="33"/>
      <c r="AQ281" s="32"/>
      <c r="AR281" s="32"/>
      <c r="AS281"/>
      <c r="AT281"/>
      <c r="AU281" s="31"/>
      <c r="AV281"/>
      <c r="AW281"/>
      <c r="AX281"/>
      <c r="AY281"/>
      <c r="AZ281" s="31"/>
      <c r="BA281"/>
      <c r="BC281" s="33"/>
      <c r="BE281"/>
      <c r="BF281" s="31"/>
      <c r="BI281" s="33"/>
      <c r="BJ281" s="32"/>
    </row>
    <row r="282" spans="3:62" ht="39.950000000000003" customHeight="1" x14ac:dyDescent="0.25">
      <c r="C282"/>
      <c r="D282"/>
      <c r="E282" s="31"/>
      <c r="G282" s="32"/>
      <c r="H282"/>
      <c r="I282" s="31"/>
      <c r="J282"/>
      <c r="K282"/>
      <c r="L282"/>
      <c r="M282" s="31"/>
      <c r="N282"/>
      <c r="O282"/>
      <c r="P282" s="33"/>
      <c r="Q282"/>
      <c r="R282"/>
      <c r="S282" s="31"/>
      <c r="T282"/>
      <c r="U282"/>
      <c r="V282" s="33"/>
      <c r="W282" s="32"/>
      <c r="X282" s="32"/>
      <c r="Y282" s="32"/>
      <c r="Z282"/>
      <c r="AA282"/>
      <c r="AB282"/>
      <c r="AC282" s="31"/>
      <c r="AD282"/>
      <c r="AE282"/>
      <c r="AF282" s="33"/>
      <c r="AG282" s="32"/>
      <c r="AH282" s="33"/>
      <c r="AI282" s="32"/>
      <c r="AJ282" s="33"/>
      <c r="AK282"/>
      <c r="AL282"/>
      <c r="AM282" s="31"/>
      <c r="AN282"/>
      <c r="AO282"/>
      <c r="AP282" s="33"/>
      <c r="AQ282" s="32"/>
      <c r="AR282" s="32"/>
      <c r="AS282"/>
      <c r="AT282"/>
      <c r="AU282" s="31"/>
      <c r="AV282"/>
      <c r="AW282"/>
      <c r="AX282"/>
      <c r="AY282"/>
      <c r="AZ282" s="31"/>
      <c r="BA282"/>
      <c r="BC282" s="33"/>
      <c r="BE282"/>
      <c r="BF282" s="31"/>
      <c r="BI282" s="33"/>
      <c r="BJ282" s="32"/>
    </row>
    <row r="283" spans="3:62" ht="39.950000000000003" customHeight="1" x14ac:dyDescent="0.25">
      <c r="C283"/>
      <c r="D283"/>
      <c r="E283" s="31"/>
      <c r="G283" s="32"/>
      <c r="H283"/>
      <c r="I283" s="31"/>
      <c r="J283"/>
      <c r="K283"/>
      <c r="L283"/>
      <c r="M283" s="31"/>
      <c r="N283"/>
      <c r="O283"/>
      <c r="P283" s="33"/>
      <c r="Q283"/>
      <c r="R283"/>
      <c r="S283" s="31"/>
      <c r="T283"/>
      <c r="U283"/>
      <c r="V283" s="33"/>
      <c r="W283" s="32"/>
      <c r="X283" s="32"/>
      <c r="Y283" s="32"/>
      <c r="Z283"/>
      <c r="AA283"/>
      <c r="AB283"/>
      <c r="AC283" s="31"/>
      <c r="AD283"/>
      <c r="AE283"/>
      <c r="AF283" s="33"/>
      <c r="AG283" s="32"/>
      <c r="AH283" s="33"/>
      <c r="AI283" s="32"/>
      <c r="AJ283" s="33"/>
      <c r="AK283"/>
      <c r="AL283"/>
      <c r="AM283" s="31"/>
      <c r="AN283"/>
      <c r="AO283"/>
      <c r="AP283" s="33"/>
      <c r="AQ283" s="32"/>
      <c r="AR283" s="32"/>
      <c r="AS283"/>
      <c r="AT283"/>
      <c r="AU283" s="31"/>
      <c r="AV283"/>
      <c r="AW283"/>
      <c r="AX283"/>
      <c r="AY283"/>
      <c r="AZ283" s="31"/>
      <c r="BA283"/>
      <c r="BC283" s="33"/>
      <c r="BE283"/>
      <c r="BF283" s="31"/>
      <c r="BI283" s="33"/>
      <c r="BJ283" s="32"/>
    </row>
    <row r="284" spans="3:62" ht="39.950000000000003" customHeight="1" x14ac:dyDescent="0.25">
      <c r="C284"/>
      <c r="D284"/>
      <c r="E284" s="31"/>
      <c r="G284" s="32"/>
      <c r="H284"/>
      <c r="I284" s="31"/>
      <c r="J284"/>
      <c r="K284"/>
      <c r="L284"/>
      <c r="M284" s="31"/>
      <c r="N284"/>
      <c r="O284"/>
      <c r="P284" s="33"/>
      <c r="Q284"/>
      <c r="R284"/>
      <c r="S284" s="31"/>
      <c r="T284"/>
      <c r="U284"/>
      <c r="V284" s="33"/>
      <c r="W284" s="32"/>
      <c r="X284" s="32"/>
      <c r="Y284" s="32"/>
      <c r="Z284"/>
      <c r="AA284"/>
      <c r="AB284"/>
      <c r="AC284" s="31"/>
      <c r="AD284"/>
      <c r="AE284"/>
      <c r="AF284" s="33"/>
      <c r="AG284" s="32"/>
      <c r="AH284" s="33"/>
      <c r="AI284" s="32"/>
      <c r="AJ284" s="33"/>
      <c r="AK284"/>
      <c r="AL284"/>
      <c r="AM284" s="31"/>
      <c r="AN284"/>
      <c r="AO284"/>
      <c r="AP284" s="33"/>
      <c r="AQ284" s="32"/>
      <c r="AR284" s="32"/>
      <c r="AS284"/>
      <c r="AT284"/>
      <c r="AU284" s="31"/>
      <c r="AV284"/>
      <c r="AW284"/>
      <c r="AX284"/>
      <c r="AY284"/>
      <c r="AZ284" s="31"/>
      <c r="BA284"/>
      <c r="BC284" s="33"/>
      <c r="BE284"/>
      <c r="BF284" s="31"/>
      <c r="BI284" s="33"/>
      <c r="BJ284" s="32"/>
    </row>
    <row r="285" spans="3:62" ht="39.950000000000003" customHeight="1" x14ac:dyDescent="0.25">
      <c r="C285"/>
      <c r="D285"/>
      <c r="E285" s="31"/>
      <c r="G285" s="32"/>
      <c r="H285"/>
      <c r="I285" s="31"/>
      <c r="J285"/>
      <c r="K285"/>
      <c r="L285"/>
      <c r="M285" s="31"/>
      <c r="N285"/>
      <c r="O285"/>
      <c r="P285" s="33"/>
      <c r="Q285"/>
      <c r="R285"/>
      <c r="S285" s="31"/>
      <c r="T285"/>
      <c r="U285"/>
      <c r="V285" s="33"/>
      <c r="W285" s="32"/>
      <c r="X285" s="32"/>
      <c r="Y285" s="32"/>
      <c r="Z285"/>
      <c r="AA285"/>
      <c r="AB285"/>
      <c r="AC285" s="31"/>
      <c r="AD285"/>
      <c r="AE285"/>
      <c r="AF285" s="33"/>
      <c r="AG285" s="32"/>
      <c r="AH285" s="33"/>
      <c r="AI285" s="32"/>
      <c r="AJ285" s="33"/>
      <c r="AK285"/>
      <c r="AL285"/>
      <c r="AM285" s="31"/>
      <c r="AN285"/>
      <c r="AO285"/>
      <c r="AP285" s="33"/>
      <c r="AQ285" s="32"/>
      <c r="AR285" s="32"/>
      <c r="AS285"/>
      <c r="AT285"/>
      <c r="AU285" s="31"/>
      <c r="AV285"/>
      <c r="AW285"/>
      <c r="AX285"/>
      <c r="AY285"/>
      <c r="AZ285" s="31"/>
      <c r="BA285"/>
      <c r="BC285" s="33"/>
      <c r="BE285"/>
      <c r="BF285" s="31"/>
      <c r="BI285" s="33"/>
      <c r="BJ285" s="32"/>
    </row>
    <row r="286" spans="3:62" ht="39.950000000000003" customHeight="1" x14ac:dyDescent="0.25">
      <c r="C286"/>
      <c r="D286"/>
      <c r="E286" s="31"/>
      <c r="G286" s="32"/>
      <c r="H286"/>
      <c r="I286" s="31"/>
      <c r="J286"/>
      <c r="K286"/>
      <c r="L286"/>
      <c r="M286" s="31"/>
      <c r="N286"/>
      <c r="O286"/>
      <c r="P286" s="33"/>
      <c r="Q286"/>
      <c r="R286"/>
      <c r="S286" s="31"/>
      <c r="T286"/>
      <c r="U286"/>
      <c r="V286" s="33"/>
      <c r="W286" s="32"/>
      <c r="X286" s="32"/>
      <c r="Y286" s="32"/>
      <c r="Z286"/>
      <c r="AA286"/>
      <c r="AB286"/>
      <c r="AC286" s="31"/>
      <c r="AD286"/>
      <c r="AE286"/>
      <c r="AF286" s="33"/>
      <c r="AG286" s="32"/>
      <c r="AH286" s="33"/>
      <c r="AI286" s="32"/>
      <c r="AJ286" s="33"/>
      <c r="AK286"/>
      <c r="AL286"/>
      <c r="AM286" s="31"/>
      <c r="AN286"/>
      <c r="AO286"/>
      <c r="AP286" s="33"/>
      <c r="AQ286" s="32"/>
      <c r="AR286" s="32"/>
      <c r="AS286"/>
      <c r="AT286"/>
      <c r="AU286" s="31"/>
      <c r="AV286"/>
      <c r="AW286"/>
      <c r="AX286"/>
      <c r="AY286"/>
      <c r="AZ286" s="31"/>
      <c r="BA286"/>
      <c r="BC286" s="33"/>
      <c r="BE286"/>
      <c r="BF286" s="31"/>
      <c r="BI286" s="33"/>
      <c r="BJ286" s="32"/>
    </row>
    <row r="287" spans="3:62" ht="39.950000000000003" customHeight="1" x14ac:dyDescent="0.25">
      <c r="C287"/>
      <c r="D287"/>
      <c r="E287" s="31"/>
      <c r="G287" s="32"/>
      <c r="H287"/>
      <c r="I287" s="31"/>
      <c r="J287"/>
      <c r="K287"/>
      <c r="L287"/>
      <c r="M287" s="31"/>
      <c r="N287"/>
      <c r="O287"/>
      <c r="P287" s="33"/>
      <c r="Q287"/>
      <c r="R287"/>
      <c r="S287" s="31"/>
      <c r="T287"/>
      <c r="U287"/>
      <c r="V287" s="33"/>
      <c r="W287" s="32"/>
      <c r="X287" s="32"/>
      <c r="Y287" s="32"/>
      <c r="Z287"/>
      <c r="AA287"/>
      <c r="AB287"/>
      <c r="AC287" s="31"/>
      <c r="AD287"/>
      <c r="AE287"/>
      <c r="AF287" s="33"/>
      <c r="AG287" s="32"/>
      <c r="AH287" s="33"/>
      <c r="AI287" s="32"/>
      <c r="AJ287" s="33"/>
      <c r="AK287"/>
      <c r="AL287"/>
      <c r="AM287" s="31"/>
      <c r="AN287"/>
      <c r="AO287"/>
      <c r="AP287" s="33"/>
      <c r="AQ287" s="32"/>
      <c r="AR287" s="32"/>
      <c r="AS287"/>
      <c r="AT287"/>
      <c r="AU287" s="31"/>
      <c r="AV287"/>
      <c r="AW287"/>
      <c r="AX287"/>
      <c r="AY287"/>
      <c r="AZ287" s="31"/>
      <c r="BA287"/>
      <c r="BC287" s="33"/>
      <c r="BE287"/>
      <c r="BF287" s="31"/>
      <c r="BI287" s="33"/>
      <c r="BJ287" s="32"/>
    </row>
    <row r="288" spans="3:62" ht="39.950000000000003" customHeight="1" x14ac:dyDescent="0.25">
      <c r="C288"/>
      <c r="D288"/>
      <c r="E288" s="31"/>
      <c r="G288" s="32"/>
      <c r="H288"/>
      <c r="I288" s="31"/>
      <c r="J288"/>
      <c r="K288"/>
      <c r="L288"/>
      <c r="M288" s="31"/>
      <c r="N288"/>
      <c r="O288"/>
      <c r="P288" s="33"/>
      <c r="Q288"/>
      <c r="R288"/>
      <c r="S288" s="31"/>
      <c r="T288"/>
      <c r="U288"/>
      <c r="V288" s="33"/>
      <c r="W288" s="32"/>
      <c r="X288" s="32"/>
      <c r="Y288" s="32"/>
      <c r="Z288"/>
      <c r="AA288"/>
      <c r="AB288"/>
      <c r="AC288" s="31"/>
      <c r="AD288"/>
      <c r="AE288"/>
      <c r="AF288" s="33"/>
      <c r="AG288" s="32"/>
      <c r="AH288" s="33"/>
      <c r="AI288" s="32"/>
      <c r="AJ288" s="33"/>
      <c r="AK288"/>
      <c r="AL288"/>
      <c r="AM288" s="31"/>
      <c r="AN288"/>
      <c r="AO288"/>
      <c r="AP288" s="33"/>
      <c r="AQ288" s="32"/>
      <c r="AR288" s="32"/>
      <c r="AS288"/>
      <c r="AT288"/>
      <c r="AU288" s="31"/>
      <c r="AV288"/>
      <c r="AW288"/>
      <c r="AX288"/>
      <c r="AY288"/>
      <c r="AZ288" s="31"/>
      <c r="BA288"/>
      <c r="BC288" s="33"/>
      <c r="BE288"/>
      <c r="BF288" s="31"/>
      <c r="BI288" s="33"/>
      <c r="BJ288" s="32"/>
    </row>
    <row r="289" spans="3:62" ht="39.950000000000003" customHeight="1" x14ac:dyDescent="0.25">
      <c r="C289"/>
      <c r="D289"/>
      <c r="E289" s="31"/>
      <c r="G289" s="32"/>
      <c r="H289"/>
      <c r="I289" s="31"/>
      <c r="J289"/>
      <c r="K289"/>
      <c r="L289"/>
      <c r="M289" s="31"/>
      <c r="N289"/>
      <c r="O289"/>
      <c r="P289" s="33"/>
      <c r="Q289"/>
      <c r="R289"/>
      <c r="S289" s="31"/>
      <c r="T289"/>
      <c r="U289"/>
      <c r="V289" s="33"/>
      <c r="W289" s="32"/>
      <c r="X289" s="32"/>
      <c r="Y289" s="32"/>
      <c r="Z289"/>
      <c r="AA289"/>
      <c r="AB289"/>
      <c r="AC289" s="31"/>
      <c r="AD289"/>
      <c r="AE289"/>
      <c r="AF289" s="33"/>
      <c r="AG289" s="32"/>
      <c r="AH289" s="33"/>
      <c r="AI289" s="32"/>
      <c r="AJ289" s="33"/>
      <c r="AK289"/>
      <c r="AL289"/>
      <c r="AM289" s="31"/>
      <c r="AN289"/>
      <c r="AO289"/>
      <c r="AP289" s="33"/>
      <c r="AQ289" s="32"/>
      <c r="AR289" s="32"/>
      <c r="AS289"/>
      <c r="AT289"/>
      <c r="AU289" s="31"/>
      <c r="AV289"/>
      <c r="AW289"/>
      <c r="AX289"/>
      <c r="AY289"/>
      <c r="AZ289" s="31"/>
      <c r="BA289"/>
      <c r="BC289" s="33"/>
      <c r="BE289"/>
      <c r="BF289" s="31"/>
      <c r="BI289" s="33"/>
      <c r="BJ289" s="32"/>
    </row>
    <row r="290" spans="3:62" ht="39.950000000000003" customHeight="1" x14ac:dyDescent="0.25">
      <c r="C290"/>
      <c r="D290"/>
      <c r="E290" s="31"/>
      <c r="G290" s="32"/>
      <c r="H290"/>
      <c r="I290" s="31"/>
      <c r="J290"/>
      <c r="K290"/>
      <c r="L290"/>
      <c r="M290" s="31"/>
      <c r="N290"/>
      <c r="O290"/>
      <c r="P290" s="33"/>
      <c r="Q290"/>
      <c r="R290"/>
      <c r="S290" s="31"/>
      <c r="T290"/>
      <c r="U290"/>
      <c r="V290" s="33"/>
      <c r="W290" s="32"/>
      <c r="X290" s="32"/>
      <c r="Y290" s="32"/>
      <c r="Z290"/>
      <c r="AA290"/>
      <c r="AB290"/>
      <c r="AC290" s="31"/>
      <c r="AD290"/>
      <c r="AE290"/>
      <c r="AF290" s="33"/>
      <c r="AG290" s="32"/>
      <c r="AH290" s="33"/>
      <c r="AI290" s="32"/>
      <c r="AJ290" s="33"/>
      <c r="AK290"/>
      <c r="AL290"/>
      <c r="AM290" s="31"/>
      <c r="AN290"/>
      <c r="AO290"/>
      <c r="AP290" s="33"/>
      <c r="AQ290" s="32"/>
      <c r="AR290" s="32"/>
      <c r="AS290"/>
      <c r="AT290"/>
      <c r="AU290" s="31"/>
      <c r="AV290"/>
      <c r="AW290"/>
      <c r="AX290"/>
      <c r="AY290"/>
      <c r="AZ290" s="31"/>
      <c r="BA290"/>
      <c r="BC290" s="33"/>
      <c r="BE290"/>
      <c r="BF290" s="31"/>
      <c r="BI290" s="33"/>
      <c r="BJ290" s="32"/>
    </row>
    <row r="291" spans="3:62" ht="39.950000000000003" customHeight="1" x14ac:dyDescent="0.25">
      <c r="H291"/>
      <c r="I291" s="31"/>
      <c r="J291"/>
      <c r="K291"/>
      <c r="L291"/>
      <c r="M291" s="31"/>
      <c r="N291"/>
      <c r="O291"/>
      <c r="P291" s="33"/>
      <c r="Q291"/>
      <c r="R291"/>
      <c r="S291" s="31"/>
      <c r="T291"/>
      <c r="U291"/>
      <c r="V291" s="33"/>
      <c r="W291" s="32"/>
      <c r="X291" s="32"/>
      <c r="Y291" s="32"/>
      <c r="Z291"/>
      <c r="AA291"/>
      <c r="AB291"/>
      <c r="AC291" s="31"/>
      <c r="AD291"/>
      <c r="AE291"/>
      <c r="AF291" s="33"/>
      <c r="AG291" s="32"/>
      <c r="AH291" s="33"/>
      <c r="AI291" s="32"/>
      <c r="AJ291" s="33"/>
      <c r="AK291"/>
      <c r="AL291"/>
      <c r="AM291" s="31"/>
      <c r="AN291"/>
      <c r="AO291"/>
      <c r="AP291" s="33"/>
      <c r="AQ291" s="32"/>
      <c r="AR291" s="32"/>
      <c r="AS291"/>
      <c r="AT291"/>
      <c r="AU291" s="31"/>
      <c r="AV291"/>
      <c r="AW291"/>
      <c r="AX291"/>
      <c r="AY291"/>
      <c r="AZ291" s="31"/>
      <c r="BA291"/>
      <c r="BC291" s="33"/>
      <c r="BE291"/>
      <c r="BF291" s="31"/>
      <c r="BI291" s="33"/>
      <c r="BJ291" s="32"/>
    </row>
    <row r="292" spans="3:62" ht="39.950000000000003" customHeight="1" x14ac:dyDescent="0.25">
      <c r="H292"/>
      <c r="I292" s="31"/>
      <c r="J292"/>
      <c r="K292"/>
      <c r="L292"/>
      <c r="M292" s="31"/>
      <c r="N292"/>
      <c r="O292"/>
      <c r="P292" s="33"/>
      <c r="Q292"/>
      <c r="R292"/>
      <c r="S292" s="31"/>
      <c r="T292"/>
      <c r="U292"/>
      <c r="V292" s="33"/>
      <c r="W292" s="32"/>
      <c r="X292" s="32"/>
      <c r="Y292" s="32"/>
      <c r="Z292"/>
      <c r="AA292"/>
      <c r="AB292"/>
      <c r="AC292" s="31"/>
      <c r="AD292"/>
      <c r="AE292"/>
      <c r="AF292" s="33"/>
      <c r="AG292" s="32"/>
      <c r="AH292" s="33"/>
      <c r="AI292" s="32"/>
      <c r="AJ292" s="33"/>
      <c r="AK292"/>
      <c r="AL292"/>
      <c r="AM292" s="31"/>
      <c r="AN292"/>
      <c r="AO292"/>
      <c r="AP292" s="33"/>
      <c r="AQ292" s="32"/>
      <c r="AR292" s="32"/>
      <c r="AS292"/>
      <c r="AT292"/>
      <c r="AU292" s="31"/>
      <c r="AV292"/>
      <c r="AW292"/>
      <c r="AX292"/>
      <c r="AY292"/>
      <c r="AZ292" s="31"/>
      <c r="BA292"/>
      <c r="BC292" s="33"/>
      <c r="BE292"/>
      <c r="BF292" s="31"/>
      <c r="BI292" s="33"/>
      <c r="BJ292" s="32"/>
    </row>
    <row r="293" spans="3:62" ht="39.950000000000003" customHeight="1" x14ac:dyDescent="0.25">
      <c r="H293"/>
      <c r="I293" s="31"/>
      <c r="J293"/>
      <c r="K293"/>
      <c r="L293"/>
      <c r="M293" s="31"/>
      <c r="N293"/>
      <c r="O293"/>
      <c r="P293" s="33"/>
      <c r="Q293"/>
      <c r="R293"/>
      <c r="S293" s="31"/>
      <c r="T293"/>
      <c r="U293"/>
      <c r="V293" s="33"/>
      <c r="W293" s="32"/>
      <c r="X293" s="32"/>
      <c r="Y293" s="32"/>
      <c r="Z293"/>
      <c r="AA293"/>
      <c r="AB293"/>
      <c r="AC293" s="31"/>
      <c r="AD293"/>
      <c r="AE293"/>
      <c r="AF293" s="33"/>
      <c r="AG293" s="32"/>
      <c r="AH293" s="33"/>
      <c r="AI293" s="32"/>
      <c r="AJ293" s="33"/>
      <c r="AK293"/>
      <c r="AL293"/>
      <c r="AM293" s="31"/>
      <c r="AN293"/>
      <c r="AO293"/>
      <c r="AP293" s="33"/>
      <c r="AQ293" s="32"/>
      <c r="AR293" s="32"/>
      <c r="AS293"/>
      <c r="AT293"/>
      <c r="AU293" s="31"/>
      <c r="AV293"/>
      <c r="AW293"/>
      <c r="AX293"/>
      <c r="AY293"/>
      <c r="AZ293" s="31"/>
      <c r="BA293"/>
      <c r="BC293" s="33"/>
      <c r="BD293" s="32"/>
    </row>
    <row r="294" spans="3:62" ht="39.950000000000003" customHeight="1" x14ac:dyDescent="0.25">
      <c r="H294"/>
      <c r="I294" s="31"/>
      <c r="J294"/>
      <c r="K294"/>
      <c r="L294" s="33"/>
      <c r="M294" s="32"/>
      <c r="N294"/>
      <c r="O294"/>
      <c r="P294" s="31"/>
      <c r="Q294"/>
      <c r="R294"/>
      <c r="S294" s="33"/>
      <c r="T294" s="32"/>
      <c r="U294"/>
      <c r="V294"/>
      <c r="W294" s="31"/>
      <c r="X294"/>
      <c r="Y294"/>
      <c r="Z294" s="33"/>
      <c r="AA294" s="32"/>
      <c r="AB294"/>
      <c r="AC294"/>
      <c r="AD294" s="31"/>
      <c r="AE294"/>
      <c r="AF294"/>
      <c r="AG294" s="33"/>
      <c r="AH294" s="32"/>
      <c r="AI294"/>
      <c r="AJ294"/>
      <c r="AK294" s="31"/>
      <c r="AL294"/>
      <c r="AM294"/>
      <c r="AN294" s="33"/>
      <c r="AO294" s="32"/>
      <c r="AP294"/>
      <c r="AQ294"/>
      <c r="AR294" s="31"/>
      <c r="AS294"/>
      <c r="AT294"/>
      <c r="AU294"/>
      <c r="AV294" s="31"/>
      <c r="AW294"/>
      <c r="AX294"/>
      <c r="AY294" s="33"/>
      <c r="AZ294" s="32"/>
      <c r="BA294"/>
      <c r="BB294" s="33"/>
      <c r="BC294" s="32"/>
    </row>
    <row r="295" spans="3:62" ht="39.950000000000003" customHeight="1" x14ac:dyDescent="0.25">
      <c r="H295"/>
      <c r="I295" s="31"/>
      <c r="J295"/>
      <c r="K295"/>
      <c r="L295" s="33"/>
      <c r="M295" s="32"/>
      <c r="N295"/>
      <c r="O295"/>
      <c r="P295" s="31"/>
      <c r="Q295"/>
      <c r="R295"/>
      <c r="S295" s="33"/>
      <c r="T295" s="32"/>
      <c r="U295"/>
      <c r="V295"/>
      <c r="W295" s="31"/>
      <c r="X295"/>
      <c r="Y295"/>
      <c r="Z295" s="33"/>
      <c r="AA295" s="32"/>
      <c r="AB295"/>
      <c r="AC295"/>
      <c r="AD295" s="31"/>
      <c r="AE295"/>
      <c r="AF295"/>
      <c r="AG295" s="33"/>
      <c r="AH295" s="32"/>
      <c r="AI295"/>
      <c r="AJ295"/>
      <c r="AK295" s="31"/>
      <c r="AL295"/>
      <c r="AM295"/>
      <c r="AN295" s="33"/>
      <c r="AO295" s="32"/>
      <c r="AP295"/>
      <c r="AQ295"/>
      <c r="AR295" s="31"/>
      <c r="AS295"/>
      <c r="AT295"/>
      <c r="AU295" s="33"/>
      <c r="AV295" s="32"/>
      <c r="AW295"/>
      <c r="AX295"/>
      <c r="AY295" s="31"/>
      <c r="AZ295"/>
      <c r="BA295"/>
      <c r="BB295" s="33"/>
      <c r="BC295" s="32"/>
    </row>
    <row r="296" spans="3:62" ht="39.950000000000003" customHeight="1" x14ac:dyDescent="0.25">
      <c r="H296"/>
      <c r="I296" s="31"/>
      <c r="J296"/>
      <c r="K296"/>
      <c r="L296" s="33"/>
      <c r="M296" s="32"/>
      <c r="N296"/>
      <c r="O296"/>
      <c r="P296" s="31"/>
      <c r="Q296"/>
      <c r="R296"/>
      <c r="S296" s="33"/>
      <c r="T296" s="32"/>
      <c r="U296"/>
      <c r="V296"/>
      <c r="W296" s="31"/>
      <c r="X296"/>
      <c r="Y296"/>
      <c r="Z296" s="33"/>
      <c r="AA296" s="32"/>
      <c r="AB296"/>
      <c r="AC296"/>
      <c r="AD296" s="31"/>
      <c r="AE296"/>
      <c r="AF296"/>
      <c r="AG296" s="33"/>
      <c r="AH296" s="32"/>
      <c r="AI296"/>
      <c r="AJ296"/>
      <c r="AK296" s="31"/>
      <c r="AL296"/>
      <c r="AM296"/>
      <c r="AN296" s="33"/>
      <c r="AO296" s="32"/>
      <c r="AP296"/>
      <c r="AQ296"/>
      <c r="AR296" s="31"/>
      <c r="AS296"/>
      <c r="AT296"/>
      <c r="AU296" s="33"/>
      <c r="AV296" s="32"/>
      <c r="AW296"/>
      <c r="AX296"/>
      <c r="AY296" s="31"/>
      <c r="AZ296"/>
      <c r="BA296"/>
      <c r="BB296" s="33"/>
      <c r="BC296" s="32"/>
    </row>
    <row r="297" spans="3:62" ht="39.950000000000003" customHeight="1" x14ac:dyDescent="0.25">
      <c r="H297"/>
      <c r="I297" s="31"/>
      <c r="J297"/>
      <c r="K297"/>
      <c r="L297" s="33"/>
      <c r="M297" s="32"/>
      <c r="N297"/>
      <c r="O297"/>
      <c r="P297" s="31"/>
      <c r="Q297"/>
      <c r="R297"/>
      <c r="S297" s="33"/>
      <c r="T297" s="32"/>
      <c r="U297"/>
      <c r="V297"/>
      <c r="W297" s="31"/>
      <c r="X297"/>
      <c r="Y297"/>
      <c r="Z297" s="33"/>
      <c r="AA297" s="32"/>
      <c r="AB297"/>
      <c r="AC297"/>
      <c r="AD297" s="31"/>
      <c r="AE297"/>
      <c r="AF297"/>
      <c r="AG297" s="33"/>
      <c r="AH297" s="32"/>
      <c r="AI297"/>
      <c r="AJ297"/>
      <c r="AK297" s="31"/>
      <c r="AL297"/>
      <c r="AM297"/>
      <c r="AN297" s="33"/>
      <c r="AO297" s="32"/>
      <c r="AP297"/>
      <c r="AQ297"/>
      <c r="AR297" s="31"/>
      <c r="AS297"/>
      <c r="AT297"/>
      <c r="AU297" s="33"/>
      <c r="AV297" s="32"/>
      <c r="AW297"/>
      <c r="AX297"/>
      <c r="AY297" s="31"/>
      <c r="AZ297"/>
      <c r="BA297"/>
      <c r="BB297" s="33"/>
      <c r="BC297" s="32"/>
    </row>
    <row r="298" spans="3:62" ht="39.950000000000003" customHeight="1" x14ac:dyDescent="0.25">
      <c r="H298"/>
      <c r="I298" s="31"/>
      <c r="J298"/>
      <c r="K298"/>
      <c r="L298" s="33"/>
      <c r="M298" s="32"/>
      <c r="N298"/>
      <c r="O298"/>
      <c r="P298" s="31"/>
      <c r="Q298"/>
      <c r="R298"/>
      <c r="S298" s="33"/>
      <c r="T298" s="32"/>
      <c r="U298"/>
      <c r="V298"/>
      <c r="W298" s="31"/>
      <c r="X298"/>
      <c r="Y298"/>
      <c r="Z298" s="33"/>
      <c r="AA298" s="32"/>
      <c r="AB298"/>
      <c r="AC298"/>
      <c r="AD298" s="31"/>
      <c r="AE298"/>
      <c r="AF298"/>
      <c r="AG298" s="33"/>
      <c r="AH298" s="32"/>
      <c r="AI298"/>
      <c r="AJ298"/>
      <c r="AK298" s="31"/>
      <c r="AL298"/>
      <c r="AM298"/>
      <c r="AN298" s="33"/>
      <c r="AO298" s="32"/>
      <c r="AP298"/>
      <c r="AQ298"/>
      <c r="AR298" s="31"/>
      <c r="AS298"/>
      <c r="AT298"/>
      <c r="AU298" s="33"/>
      <c r="AV298" s="32"/>
      <c r="AW298"/>
      <c r="AX298"/>
      <c r="AY298" s="31"/>
      <c r="AZ298"/>
      <c r="BA298"/>
      <c r="BB298" s="33"/>
      <c r="BC298" s="32"/>
    </row>
    <row r="299" spans="3:62" ht="39.950000000000003" customHeight="1" x14ac:dyDescent="0.25">
      <c r="H299"/>
      <c r="I299" s="31"/>
      <c r="J299"/>
      <c r="K299"/>
      <c r="L299" s="33"/>
      <c r="M299" s="32"/>
      <c r="N299"/>
      <c r="O299"/>
      <c r="P299" s="31"/>
      <c r="Q299"/>
      <c r="R299"/>
      <c r="S299" s="33"/>
      <c r="T299" s="32"/>
      <c r="U299"/>
      <c r="V299"/>
      <c r="W299" s="31"/>
      <c r="X299"/>
      <c r="Y299"/>
      <c r="Z299" s="33"/>
      <c r="AA299" s="32"/>
      <c r="AB299"/>
      <c r="AC299"/>
      <c r="AD299" s="31"/>
      <c r="AE299"/>
      <c r="AF299"/>
      <c r="AG299" s="33"/>
      <c r="AH299" s="32"/>
      <c r="AI299"/>
      <c r="AJ299"/>
      <c r="AK299" s="31"/>
      <c r="AL299"/>
      <c r="AM299"/>
      <c r="AN299" s="33"/>
      <c r="AO299" s="32"/>
      <c r="AP299"/>
      <c r="AQ299"/>
      <c r="AR299" s="31"/>
      <c r="AS299"/>
      <c r="AT299"/>
      <c r="AU299" s="33"/>
      <c r="AV299" s="32"/>
      <c r="AW299"/>
      <c r="AX299"/>
      <c r="AY299" s="31"/>
      <c r="AZ299"/>
      <c r="BA299"/>
      <c r="BB299" s="33"/>
      <c r="BC299" s="32"/>
    </row>
    <row r="300" spans="3:62" ht="39.950000000000003" customHeight="1" x14ac:dyDescent="0.25">
      <c r="H300"/>
      <c r="I300" s="31"/>
      <c r="J300"/>
      <c r="K300"/>
      <c r="L300" s="33"/>
      <c r="M300" s="32"/>
    </row>
    <row r="301" spans="3:62" ht="39.950000000000003" customHeight="1" x14ac:dyDescent="0.25">
      <c r="H301"/>
      <c r="I301" s="31"/>
      <c r="J301"/>
      <c r="K301"/>
      <c r="L301" s="33"/>
      <c r="M301" s="32"/>
    </row>
    <row r="302" spans="3:62" ht="39.950000000000003" customHeight="1" x14ac:dyDescent="0.25">
      <c r="H302"/>
      <c r="I302" s="31"/>
      <c r="J302"/>
      <c r="K302"/>
      <c r="L302" s="33"/>
      <c r="M302" s="32"/>
    </row>
  </sheetData>
  <mergeCells count="365">
    <mergeCell ref="G117:BE119"/>
    <mergeCell ref="D114:F115"/>
    <mergeCell ref="A114:C116"/>
    <mergeCell ref="G116:AS116"/>
    <mergeCell ref="AT116:BE116"/>
    <mergeCell ref="A110:C110"/>
    <mergeCell ref="G110:K110"/>
    <mergeCell ref="A111:C111"/>
    <mergeCell ref="G111:K111"/>
    <mergeCell ref="G114:AS114"/>
    <mergeCell ref="AT114:BE114"/>
    <mergeCell ref="G115:AS115"/>
    <mergeCell ref="AT115:BE115"/>
    <mergeCell ref="A112:C112"/>
    <mergeCell ref="G112:K112"/>
    <mergeCell ref="A113:C113"/>
    <mergeCell ref="G113:K113"/>
    <mergeCell ref="D118:F118"/>
    <mergeCell ref="D113:E113"/>
    <mergeCell ref="D117:F117"/>
    <mergeCell ref="D119:F119"/>
    <mergeCell ref="A117:C119"/>
    <mergeCell ref="D116:F116"/>
    <mergeCell ref="D16:D17"/>
    <mergeCell ref="A16:A17"/>
    <mergeCell ref="P103:S103"/>
    <mergeCell ref="T103:W103"/>
    <mergeCell ref="X103:AA103"/>
    <mergeCell ref="G108:K108"/>
    <mergeCell ref="A109:C109"/>
    <mergeCell ref="G109:K109"/>
    <mergeCell ref="L109:BE113"/>
    <mergeCell ref="B18:B19"/>
    <mergeCell ref="C18:C19"/>
    <mergeCell ref="D18:D19"/>
    <mergeCell ref="E18:E19"/>
    <mergeCell ref="F18:F19"/>
    <mergeCell ref="A18:A19"/>
    <mergeCell ref="F16:F17"/>
    <mergeCell ref="A108:C108"/>
    <mergeCell ref="AN104:AQ104"/>
    <mergeCell ref="AR104:AU104"/>
    <mergeCell ref="AV104:AY104"/>
    <mergeCell ref="AZ104:BC104"/>
    <mergeCell ref="A105:C105"/>
    <mergeCell ref="G105:K105"/>
    <mergeCell ref="L105:BE108"/>
    <mergeCell ref="G107:K107"/>
    <mergeCell ref="A106:C106"/>
    <mergeCell ref="G106:K106"/>
    <mergeCell ref="L103:O103"/>
    <mergeCell ref="D105:E105"/>
    <mergeCell ref="D112:E112"/>
    <mergeCell ref="D111:E111"/>
    <mergeCell ref="B16:B17"/>
    <mergeCell ref="C16:C17"/>
    <mergeCell ref="D107:E107"/>
    <mergeCell ref="D106:E106"/>
    <mergeCell ref="A101:A102"/>
    <mergeCell ref="B101:B102"/>
    <mergeCell ref="C101:C102"/>
    <mergeCell ref="E101:E102"/>
    <mergeCell ref="F101:F102"/>
    <mergeCell ref="D101:D102"/>
    <mergeCell ref="A107:C107"/>
    <mergeCell ref="A97:A98"/>
    <mergeCell ref="B97:B98"/>
    <mergeCell ref="C97:C98"/>
    <mergeCell ref="D97:D98"/>
    <mergeCell ref="D110:E110"/>
    <mergeCell ref="D109:E109"/>
    <mergeCell ref="AZ103:BC103"/>
    <mergeCell ref="A104:G104"/>
    <mergeCell ref="H104:K104"/>
    <mergeCell ref="L104:O104"/>
    <mergeCell ref="P104:S104"/>
    <mergeCell ref="T104:W104"/>
    <mergeCell ref="X104:AA104"/>
    <mergeCell ref="AB104:AE104"/>
    <mergeCell ref="AF104:AI104"/>
    <mergeCell ref="AJ104:AM104"/>
    <mergeCell ref="AB103:AE103"/>
    <mergeCell ref="AF103:AI103"/>
    <mergeCell ref="AJ103:AM103"/>
    <mergeCell ref="AN103:AQ103"/>
    <mergeCell ref="AR103:AU103"/>
    <mergeCell ref="AV103:AY103"/>
    <mergeCell ref="A103:G103"/>
    <mergeCell ref="H103:K103"/>
    <mergeCell ref="D108:E108"/>
    <mergeCell ref="E97:E98"/>
    <mergeCell ref="F97:F98"/>
    <mergeCell ref="A99:A100"/>
    <mergeCell ref="B99:B100"/>
    <mergeCell ref="C99:C100"/>
    <mergeCell ref="D99:D100"/>
    <mergeCell ref="E99:E100"/>
    <mergeCell ref="F99:F100"/>
    <mergeCell ref="A93:A94"/>
    <mergeCell ref="B93:B94"/>
    <mergeCell ref="C93:C94"/>
    <mergeCell ref="E93:E94"/>
    <mergeCell ref="F93:F94"/>
    <mergeCell ref="D93:D94"/>
    <mergeCell ref="A95:A96"/>
    <mergeCell ref="B95:B96"/>
    <mergeCell ref="C95:C96"/>
    <mergeCell ref="E95:E96"/>
    <mergeCell ref="F95:F96"/>
    <mergeCell ref="D95:D96"/>
    <mergeCell ref="A78:A79"/>
    <mergeCell ref="B78:B79"/>
    <mergeCell ref="C78:C79"/>
    <mergeCell ref="E78:E79"/>
    <mergeCell ref="F78:F79"/>
    <mergeCell ref="A84:BE84"/>
    <mergeCell ref="A85:A86"/>
    <mergeCell ref="B85:B86"/>
    <mergeCell ref="C85:C86"/>
    <mergeCell ref="E85:E86"/>
    <mergeCell ref="F85:F86"/>
    <mergeCell ref="A82:A83"/>
    <mergeCell ref="B82:B83"/>
    <mergeCell ref="C82:C83"/>
    <mergeCell ref="D82:D83"/>
    <mergeCell ref="E82:E83"/>
    <mergeCell ref="F82:F83"/>
    <mergeCell ref="D85:D86"/>
    <mergeCell ref="A80:A81"/>
    <mergeCell ref="B80:B81"/>
    <mergeCell ref="C80:C81"/>
    <mergeCell ref="D80:D81"/>
    <mergeCell ref="E80:E81"/>
    <mergeCell ref="F80:F81"/>
    <mergeCell ref="A74:A75"/>
    <mergeCell ref="B74:B75"/>
    <mergeCell ref="C74:C75"/>
    <mergeCell ref="E74:E75"/>
    <mergeCell ref="F74:F75"/>
    <mergeCell ref="A76:A77"/>
    <mergeCell ref="B76:B77"/>
    <mergeCell ref="C76:C77"/>
    <mergeCell ref="E76:E77"/>
    <mergeCell ref="F76:F77"/>
    <mergeCell ref="D74:D75"/>
    <mergeCell ref="D76:D77"/>
    <mergeCell ref="A71:A72"/>
    <mergeCell ref="B71:B72"/>
    <mergeCell ref="C71:C72"/>
    <mergeCell ref="E71:E72"/>
    <mergeCell ref="F71:F72"/>
    <mergeCell ref="A73:BE73"/>
    <mergeCell ref="A67:A68"/>
    <mergeCell ref="B67:B68"/>
    <mergeCell ref="C67:C68"/>
    <mergeCell ref="E67:E68"/>
    <mergeCell ref="F67:F68"/>
    <mergeCell ref="A69:A70"/>
    <mergeCell ref="B69:B70"/>
    <mergeCell ref="C69:C70"/>
    <mergeCell ref="E69:E70"/>
    <mergeCell ref="F69:F70"/>
    <mergeCell ref="BE57:BE68"/>
    <mergeCell ref="D67:D68"/>
    <mergeCell ref="D69:D70"/>
    <mergeCell ref="D71:D72"/>
    <mergeCell ref="D61:D62"/>
    <mergeCell ref="A63:A64"/>
    <mergeCell ref="B63:B64"/>
    <mergeCell ref="C63:C64"/>
    <mergeCell ref="E63:E64"/>
    <mergeCell ref="F63:F64"/>
    <mergeCell ref="A65:A66"/>
    <mergeCell ref="B65:B66"/>
    <mergeCell ref="C65:C66"/>
    <mergeCell ref="E65:E66"/>
    <mergeCell ref="F65:F66"/>
    <mergeCell ref="D63:D64"/>
    <mergeCell ref="D65:D66"/>
    <mergeCell ref="F59:F60"/>
    <mergeCell ref="A61:A62"/>
    <mergeCell ref="B61:B62"/>
    <mergeCell ref="C61:C62"/>
    <mergeCell ref="E61:E62"/>
    <mergeCell ref="F61:F62"/>
    <mergeCell ref="A57:A58"/>
    <mergeCell ref="B57:B58"/>
    <mergeCell ref="C57:C58"/>
    <mergeCell ref="E57:E58"/>
    <mergeCell ref="F57:F58"/>
    <mergeCell ref="A59:A60"/>
    <mergeCell ref="B59:B60"/>
    <mergeCell ref="C59:C60"/>
    <mergeCell ref="E59:E60"/>
    <mergeCell ref="D57:D58"/>
    <mergeCell ref="D59:D60"/>
    <mergeCell ref="A54:A55"/>
    <mergeCell ref="B54:B55"/>
    <mergeCell ref="C54:C55"/>
    <mergeCell ref="E54:E55"/>
    <mergeCell ref="F54:F55"/>
    <mergeCell ref="A56:BE56"/>
    <mergeCell ref="A52:A53"/>
    <mergeCell ref="B52:B53"/>
    <mergeCell ref="C52:C53"/>
    <mergeCell ref="E52:E53"/>
    <mergeCell ref="F52:F53"/>
    <mergeCell ref="D54:D55"/>
    <mergeCell ref="A50:A51"/>
    <mergeCell ref="B50:B51"/>
    <mergeCell ref="C50:C51"/>
    <mergeCell ref="E50:E51"/>
    <mergeCell ref="F50:F51"/>
    <mergeCell ref="C48:C49"/>
    <mergeCell ref="D48:D49"/>
    <mergeCell ref="E48:E49"/>
    <mergeCell ref="F48:F49"/>
    <mergeCell ref="D42:D43"/>
    <mergeCell ref="E44:E45"/>
    <mergeCell ref="F44:F45"/>
    <mergeCell ref="A46:A47"/>
    <mergeCell ref="B46:B47"/>
    <mergeCell ref="C46:C47"/>
    <mergeCell ref="E46:E47"/>
    <mergeCell ref="F46:F47"/>
    <mergeCell ref="A41:BE41"/>
    <mergeCell ref="A42:A43"/>
    <mergeCell ref="B42:B43"/>
    <mergeCell ref="C42:C43"/>
    <mergeCell ref="E42:E43"/>
    <mergeCell ref="F42:F43"/>
    <mergeCell ref="BE42:BE53"/>
    <mergeCell ref="A44:A45"/>
    <mergeCell ref="B44:B45"/>
    <mergeCell ref="C44:C45"/>
    <mergeCell ref="D44:D45"/>
    <mergeCell ref="D46:D47"/>
    <mergeCell ref="D50:D51"/>
    <mergeCell ref="D52:D53"/>
    <mergeCell ref="B48:B49"/>
    <mergeCell ref="A48:A49"/>
    <mergeCell ref="A33:A34"/>
    <mergeCell ref="B33:B34"/>
    <mergeCell ref="C33:C34"/>
    <mergeCell ref="E33:E34"/>
    <mergeCell ref="F33:F34"/>
    <mergeCell ref="A39:A40"/>
    <mergeCell ref="B39:B40"/>
    <mergeCell ref="C39:C40"/>
    <mergeCell ref="E39:E40"/>
    <mergeCell ref="F39:F40"/>
    <mergeCell ref="D39:D40"/>
    <mergeCell ref="B35:B36"/>
    <mergeCell ref="C35:C36"/>
    <mergeCell ref="E35:E36"/>
    <mergeCell ref="F35:F36"/>
    <mergeCell ref="A37:A38"/>
    <mergeCell ref="B37:B38"/>
    <mergeCell ref="C37:C38"/>
    <mergeCell ref="E37:E38"/>
    <mergeCell ref="F37:F38"/>
    <mergeCell ref="A15:BE15"/>
    <mergeCell ref="A8:BE8"/>
    <mergeCell ref="A9:A10"/>
    <mergeCell ref="B9:B10"/>
    <mergeCell ref="C9:C10"/>
    <mergeCell ref="E9:E10"/>
    <mergeCell ref="F9:F10"/>
    <mergeCell ref="A11:A12"/>
    <mergeCell ref="B11:B12"/>
    <mergeCell ref="C11:C12"/>
    <mergeCell ref="D11:D12"/>
    <mergeCell ref="E11:E12"/>
    <mergeCell ref="F11:F12"/>
    <mergeCell ref="E13:E14"/>
    <mergeCell ref="F13:F14"/>
    <mergeCell ref="D9:D10"/>
    <mergeCell ref="A13:A14"/>
    <mergeCell ref="B13:B14"/>
    <mergeCell ref="C13:C14"/>
    <mergeCell ref="D13:D14"/>
    <mergeCell ref="A1:B5"/>
    <mergeCell ref="C1:BC5"/>
    <mergeCell ref="BD1:BE5"/>
    <mergeCell ref="A6:A7"/>
    <mergeCell ref="B6:B7"/>
    <mergeCell ref="C6:C7"/>
    <mergeCell ref="E6:E7"/>
    <mergeCell ref="F6:F7"/>
    <mergeCell ref="G6:G7"/>
    <mergeCell ref="H6:K6"/>
    <mergeCell ref="AJ6:AM6"/>
    <mergeCell ref="AN6:AQ6"/>
    <mergeCell ref="AR6:AU6"/>
    <mergeCell ref="AV6:AY6"/>
    <mergeCell ref="AZ6:BC6"/>
    <mergeCell ref="BD6:BE7"/>
    <mergeCell ref="L6:O6"/>
    <mergeCell ref="P6:S6"/>
    <mergeCell ref="T6:W6"/>
    <mergeCell ref="X6:AA6"/>
    <mergeCell ref="AB6:AE6"/>
    <mergeCell ref="AF6:AI6"/>
    <mergeCell ref="D6:D7"/>
    <mergeCell ref="A31:A32"/>
    <mergeCell ref="B31:B32"/>
    <mergeCell ref="C31:C32"/>
    <mergeCell ref="E31:E32"/>
    <mergeCell ref="F31:F32"/>
    <mergeCell ref="A35:A36"/>
    <mergeCell ref="E16:E17"/>
    <mergeCell ref="E20:E21"/>
    <mergeCell ref="D78:D79"/>
    <mergeCell ref="D33:D34"/>
    <mergeCell ref="A22:BE22"/>
    <mergeCell ref="A23:A24"/>
    <mergeCell ref="B23:B24"/>
    <mergeCell ref="C23:C24"/>
    <mergeCell ref="E23:E24"/>
    <mergeCell ref="F23:F24"/>
    <mergeCell ref="D23:D24"/>
    <mergeCell ref="D25:D26"/>
    <mergeCell ref="D27:D28"/>
    <mergeCell ref="D29:D30"/>
    <mergeCell ref="D31:D32"/>
    <mergeCell ref="D35:D36"/>
    <mergeCell ref="D37:D38"/>
    <mergeCell ref="A25:A26"/>
    <mergeCell ref="A20:A21"/>
    <mergeCell ref="B20:B21"/>
    <mergeCell ref="C20:C21"/>
    <mergeCell ref="D20:D21"/>
    <mergeCell ref="F20:F21"/>
    <mergeCell ref="C27:C28"/>
    <mergeCell ref="E27:E28"/>
    <mergeCell ref="F27:F28"/>
    <mergeCell ref="A29:A30"/>
    <mergeCell ref="B29:B30"/>
    <mergeCell ref="C29:C30"/>
    <mergeCell ref="E29:E30"/>
    <mergeCell ref="F29:F30"/>
    <mergeCell ref="B25:B26"/>
    <mergeCell ref="C25:C26"/>
    <mergeCell ref="E25:E26"/>
    <mergeCell ref="F25:F26"/>
    <mergeCell ref="A27:A28"/>
    <mergeCell ref="B27:B28"/>
    <mergeCell ref="D91:D92"/>
    <mergeCell ref="A91:A92"/>
    <mergeCell ref="B91:B92"/>
    <mergeCell ref="C91:C92"/>
    <mergeCell ref="E91:E92"/>
    <mergeCell ref="F91:F92"/>
    <mergeCell ref="A87:A88"/>
    <mergeCell ref="B87:B88"/>
    <mergeCell ref="C87:C88"/>
    <mergeCell ref="E87:E88"/>
    <mergeCell ref="F87:F88"/>
    <mergeCell ref="A89:A90"/>
    <mergeCell ref="B89:B90"/>
    <mergeCell ref="C89:C90"/>
    <mergeCell ref="D87:D88"/>
    <mergeCell ref="D89:D90"/>
    <mergeCell ref="E89:E90"/>
    <mergeCell ref="F89:F90"/>
  </mergeCells>
  <phoneticPr fontId="10" type="noConversion"/>
  <conditionalFormatting sqref="H10:K10 M10:BC10 H12:K12 M12:BC12 H14:K14 M14:BC14 H17:K17 H21:K21 M17:BC17 M21:BC21 H19:K19 M19:BC19">
    <cfRule type="colorScale" priority="612">
      <colorScale>
        <cfvo type="num" val="0"/>
        <cfvo type="num" val="1"/>
        <color theme="0"/>
        <color rgb="FF92D050"/>
      </colorScale>
    </cfRule>
  </conditionalFormatting>
  <conditionalFormatting sqref="K10 K12 K14">
    <cfRule type="colorScale" priority="595">
      <colorScale>
        <cfvo type="num" val="0"/>
        <cfvo type="num" val="1"/>
        <color theme="0"/>
        <color rgb="FF92D050"/>
      </colorScale>
    </cfRule>
  </conditionalFormatting>
  <conditionalFormatting sqref="H9:BC9 L10:L14">
    <cfRule type="cellIs" dxfId="151" priority="170" operator="equal">
      <formula>1</formula>
    </cfRule>
  </conditionalFormatting>
  <conditionalFormatting sqref="H10:K10 M10:BC10">
    <cfRule type="containsText" dxfId="150" priority="169" operator="containsText" text="1">
      <formula>NOT(ISERROR(SEARCH("1",H10)))</formula>
    </cfRule>
  </conditionalFormatting>
  <conditionalFormatting sqref="H11:K11 M11:BC11">
    <cfRule type="cellIs" dxfId="149" priority="168" operator="equal">
      <formula>1</formula>
    </cfRule>
  </conditionalFormatting>
  <conditionalFormatting sqref="H12:K12 M12:BC12">
    <cfRule type="containsText" dxfId="148" priority="167" operator="containsText" text="1">
      <formula>NOT(ISERROR(SEARCH("1",H12)))</formula>
    </cfRule>
  </conditionalFormatting>
  <conditionalFormatting sqref="H14:K14 M14:BC14">
    <cfRule type="containsText" dxfId="147" priority="166" operator="containsText" text="1">
      <formula>NOT(ISERROR(SEARCH("1",H14)))</formula>
    </cfRule>
  </conditionalFormatting>
  <conditionalFormatting sqref="H13:K13 M13:BC13">
    <cfRule type="cellIs" dxfId="146" priority="165" operator="equal">
      <formula>1</formula>
    </cfRule>
  </conditionalFormatting>
  <conditionalFormatting sqref="K17 K21 K19">
    <cfRule type="colorScale" priority="164">
      <colorScale>
        <cfvo type="num" val="0"/>
        <cfvo type="num" val="1"/>
        <color theme="0"/>
        <color rgb="FF92D050"/>
      </colorScale>
    </cfRule>
  </conditionalFormatting>
  <conditionalFormatting sqref="H20:K20 H16:BC16 M20:BC20 L17 H18:BC18 L19:L21">
    <cfRule type="cellIs" dxfId="145" priority="161" operator="equal">
      <formula>1</formula>
    </cfRule>
  </conditionalFormatting>
  <conditionalFormatting sqref="H17:K17 H21:K21 M21:BC21 M17:BC17 H19:K19 M19:BC19">
    <cfRule type="containsText" dxfId="144" priority="160" operator="containsText" text="1">
      <formula>NOT(ISERROR(SEARCH("1",H17)))</formula>
    </cfRule>
  </conditionalFormatting>
  <conditionalFormatting sqref="H24:K24 M24:BC24 H26:K26 M26:BC26 H28:K28 M28:BC28">
    <cfRule type="colorScale" priority="159">
      <colorScale>
        <cfvo type="num" val="0"/>
        <cfvo type="num" val="1"/>
        <color theme="0"/>
        <color rgb="FF92D050"/>
      </colorScale>
    </cfRule>
  </conditionalFormatting>
  <conditionalFormatting sqref="K24 K26 K28">
    <cfRule type="colorScale" priority="158">
      <colorScale>
        <cfvo type="num" val="0"/>
        <cfvo type="num" val="1"/>
        <color theme="0"/>
        <color rgb="FF92D050"/>
      </colorScale>
    </cfRule>
  </conditionalFormatting>
  <conditionalFormatting sqref="H23:BC23 L24:L40">
    <cfRule type="cellIs" dxfId="143" priority="155" operator="equal">
      <formula>1</formula>
    </cfRule>
  </conditionalFormatting>
  <conditionalFormatting sqref="H24:K24 M24:BC24">
    <cfRule type="containsText" dxfId="142" priority="154" operator="containsText" text="1">
      <formula>NOT(ISERROR(SEARCH("1",H24)))</formula>
    </cfRule>
  </conditionalFormatting>
  <conditionalFormatting sqref="H25:K25 M25:BC25">
    <cfRule type="cellIs" dxfId="141" priority="153" operator="equal">
      <formula>1</formula>
    </cfRule>
  </conditionalFormatting>
  <conditionalFormatting sqref="H26:K26 M26:BC26">
    <cfRule type="containsText" dxfId="140" priority="152" operator="containsText" text="1">
      <formula>NOT(ISERROR(SEARCH("1",H26)))</formula>
    </cfRule>
  </conditionalFormatting>
  <conditionalFormatting sqref="H28:K28 M28:BC28">
    <cfRule type="containsText" dxfId="139" priority="151" operator="containsText" text="1">
      <formula>NOT(ISERROR(SEARCH("1",H28)))</formula>
    </cfRule>
  </conditionalFormatting>
  <conditionalFormatting sqref="H27:K27 M27:BC27">
    <cfRule type="cellIs" dxfId="138" priority="150" operator="equal">
      <formula>1</formula>
    </cfRule>
  </conditionalFormatting>
  <conditionalFormatting sqref="H30:K30 M30:BC30 H32:K32 M32:BC32 H34:K34 M34:BC34">
    <cfRule type="colorScale" priority="149">
      <colorScale>
        <cfvo type="num" val="0"/>
        <cfvo type="num" val="1"/>
        <color theme="0"/>
        <color rgb="FF92D050"/>
      </colorScale>
    </cfRule>
  </conditionalFormatting>
  <conditionalFormatting sqref="K30 K32 K34">
    <cfRule type="colorScale" priority="148">
      <colorScale>
        <cfvo type="num" val="0"/>
        <cfvo type="num" val="1"/>
        <color theme="0"/>
        <color rgb="FF92D050"/>
      </colorScale>
    </cfRule>
  </conditionalFormatting>
  <conditionalFormatting sqref="H29:K29 M29:BC29">
    <cfRule type="cellIs" dxfId="137" priority="145" operator="equal">
      <formula>1</formula>
    </cfRule>
  </conditionalFormatting>
  <conditionalFormatting sqref="H30:K30 M30:BC30">
    <cfRule type="containsText" dxfId="136" priority="144" operator="containsText" text="1">
      <formula>NOT(ISERROR(SEARCH("1",H30)))</formula>
    </cfRule>
  </conditionalFormatting>
  <conditionalFormatting sqref="H31:K31 M31:BC31">
    <cfRule type="cellIs" dxfId="135" priority="143" operator="equal">
      <formula>1</formula>
    </cfRule>
  </conditionalFormatting>
  <conditionalFormatting sqref="H32:K32 M32:BC32">
    <cfRule type="containsText" dxfId="134" priority="142" operator="containsText" text="1">
      <formula>NOT(ISERROR(SEARCH("1",H32)))</formula>
    </cfRule>
  </conditionalFormatting>
  <conditionalFormatting sqref="H34:K34 M34:BC34">
    <cfRule type="containsText" dxfId="133" priority="141" operator="containsText" text="1">
      <formula>NOT(ISERROR(SEARCH("1",H34)))</formula>
    </cfRule>
  </conditionalFormatting>
  <conditionalFormatting sqref="H33:K33 M33:BC33">
    <cfRule type="cellIs" dxfId="132" priority="140" operator="equal">
      <formula>1</formula>
    </cfRule>
  </conditionalFormatting>
  <conditionalFormatting sqref="H36:K36 M36:BC36 H38:K38 M38:BC38 H40:K40 M40:BC40">
    <cfRule type="colorScale" priority="139">
      <colorScale>
        <cfvo type="num" val="0"/>
        <cfvo type="num" val="1"/>
        <color theme="0"/>
        <color rgb="FF92D050"/>
      </colorScale>
    </cfRule>
  </conditionalFormatting>
  <conditionalFormatting sqref="K36 K38 K40">
    <cfRule type="colorScale" priority="138">
      <colorScale>
        <cfvo type="num" val="0"/>
        <cfvo type="num" val="1"/>
        <color theme="0"/>
        <color rgb="FF92D050"/>
      </colorScale>
    </cfRule>
  </conditionalFormatting>
  <conditionalFormatting sqref="H35:K35 M35:BC35">
    <cfRule type="cellIs" dxfId="131" priority="135" operator="equal">
      <formula>1</formula>
    </cfRule>
  </conditionalFormatting>
  <conditionalFormatting sqref="H36:K36 M36:BC36">
    <cfRule type="containsText" dxfId="130" priority="134" operator="containsText" text="1">
      <formula>NOT(ISERROR(SEARCH("1",H36)))</formula>
    </cfRule>
  </conditionalFormatting>
  <conditionalFormatting sqref="H37:K37 M37:BC37">
    <cfRule type="cellIs" dxfId="129" priority="133" operator="equal">
      <formula>1</formula>
    </cfRule>
  </conditionalFormatting>
  <conditionalFormatting sqref="H38:K38 M38:BC38">
    <cfRule type="containsText" dxfId="128" priority="132" operator="containsText" text="1">
      <formula>NOT(ISERROR(SEARCH("1",H38)))</formula>
    </cfRule>
  </conditionalFormatting>
  <conditionalFormatting sqref="H40:K40 M40:BC40">
    <cfRule type="containsText" dxfId="127" priority="131" operator="containsText" text="1">
      <formula>NOT(ISERROR(SEARCH("1",H40)))</formula>
    </cfRule>
  </conditionalFormatting>
  <conditionalFormatting sqref="H39:K39 M39:BC39">
    <cfRule type="cellIs" dxfId="126" priority="130" operator="equal">
      <formula>1</formula>
    </cfRule>
  </conditionalFormatting>
  <conditionalFormatting sqref="H43:K43 M43:BC43 H45:K45 M45:BC45 H47:K47 M47:BC47">
    <cfRule type="colorScale" priority="129">
      <colorScale>
        <cfvo type="num" val="0"/>
        <cfvo type="num" val="1"/>
        <color theme="0"/>
        <color rgb="FF92D050"/>
      </colorScale>
    </cfRule>
  </conditionalFormatting>
  <conditionalFormatting sqref="K43 K45 K47">
    <cfRule type="colorScale" priority="128">
      <colorScale>
        <cfvo type="num" val="0"/>
        <cfvo type="num" val="1"/>
        <color theme="0"/>
        <color rgb="FF92D050"/>
      </colorScale>
    </cfRule>
  </conditionalFormatting>
  <conditionalFormatting sqref="H42:BC42 L43:L55">
    <cfRule type="cellIs" dxfId="125" priority="125" operator="equal">
      <formula>1</formula>
    </cfRule>
  </conditionalFormatting>
  <conditionalFormatting sqref="H43:K43 M43:BC43">
    <cfRule type="containsText" dxfId="124" priority="124" operator="containsText" text="1">
      <formula>NOT(ISERROR(SEARCH("1",H43)))</formula>
    </cfRule>
  </conditionalFormatting>
  <conditionalFormatting sqref="H44:K44 M44:BC44">
    <cfRule type="cellIs" dxfId="123" priority="123" operator="equal">
      <formula>1</formula>
    </cfRule>
  </conditionalFormatting>
  <conditionalFormatting sqref="H45:K45 M45:BC45">
    <cfRule type="containsText" dxfId="122" priority="122" operator="containsText" text="1">
      <formula>NOT(ISERROR(SEARCH("1",H45)))</formula>
    </cfRule>
  </conditionalFormatting>
  <conditionalFormatting sqref="H47:K47 M47:BC47">
    <cfRule type="containsText" dxfId="121" priority="121" operator="containsText" text="1">
      <formula>NOT(ISERROR(SEARCH("1",H47)))</formula>
    </cfRule>
  </conditionalFormatting>
  <conditionalFormatting sqref="H46:K46 M46:BC46">
    <cfRule type="cellIs" dxfId="120" priority="120" operator="equal">
      <formula>1</formula>
    </cfRule>
  </conditionalFormatting>
  <conditionalFormatting sqref="H49:K49 M49:BC49">
    <cfRule type="colorScale" priority="119">
      <colorScale>
        <cfvo type="num" val="0"/>
        <cfvo type="num" val="1"/>
        <color theme="0"/>
        <color rgb="FF92D050"/>
      </colorScale>
    </cfRule>
  </conditionalFormatting>
  <conditionalFormatting sqref="K49">
    <cfRule type="colorScale" priority="118">
      <colorScale>
        <cfvo type="num" val="0"/>
        <cfvo type="num" val="1"/>
        <color theme="0"/>
        <color rgb="FF92D050"/>
      </colorScale>
    </cfRule>
  </conditionalFormatting>
  <conditionalFormatting sqref="H48:K48 M48:BC48">
    <cfRule type="cellIs" dxfId="119" priority="115" operator="equal">
      <formula>1</formula>
    </cfRule>
  </conditionalFormatting>
  <conditionalFormatting sqref="H49:K49 M49:BC49">
    <cfRule type="containsText" dxfId="118" priority="114" operator="containsText" text="1">
      <formula>NOT(ISERROR(SEARCH("1",H49)))</formula>
    </cfRule>
  </conditionalFormatting>
  <conditionalFormatting sqref="H51:K51 M51:BC51 H53:K53 M53:BC53 H55:K55 M55:BC55">
    <cfRule type="colorScale" priority="113">
      <colorScale>
        <cfvo type="num" val="0"/>
        <cfvo type="num" val="1"/>
        <color theme="0"/>
        <color rgb="FF92D050"/>
      </colorScale>
    </cfRule>
  </conditionalFormatting>
  <conditionalFormatting sqref="K51 K53 K55">
    <cfRule type="colorScale" priority="112">
      <colorScale>
        <cfvo type="num" val="0"/>
        <cfvo type="num" val="1"/>
        <color theme="0"/>
        <color rgb="FF92D050"/>
      </colorScale>
    </cfRule>
  </conditionalFormatting>
  <conditionalFormatting sqref="H50:K50 M50:BC50">
    <cfRule type="cellIs" dxfId="117" priority="109" operator="equal">
      <formula>1</formula>
    </cfRule>
  </conditionalFormatting>
  <conditionalFormatting sqref="H51:K51 M51:BC51">
    <cfRule type="containsText" dxfId="116" priority="108" operator="containsText" text="1">
      <formula>NOT(ISERROR(SEARCH("1",H51)))</formula>
    </cfRule>
  </conditionalFormatting>
  <conditionalFormatting sqref="H52:K52 M52:BC52">
    <cfRule type="cellIs" dxfId="115" priority="107" operator="equal">
      <formula>1</formula>
    </cfRule>
  </conditionalFormatting>
  <conditionalFormatting sqref="H53:K53 M53:BC53">
    <cfRule type="containsText" dxfId="114" priority="106" operator="containsText" text="1">
      <formula>NOT(ISERROR(SEARCH("1",H53)))</formula>
    </cfRule>
  </conditionalFormatting>
  <conditionalFormatting sqref="H55:K55 M55:BC55">
    <cfRule type="containsText" dxfId="113" priority="105" operator="containsText" text="1">
      <formula>NOT(ISERROR(SEARCH("1",H55)))</formula>
    </cfRule>
  </conditionalFormatting>
  <conditionalFormatting sqref="H54:K54 M54:BC54">
    <cfRule type="cellIs" dxfId="112" priority="104" operator="equal">
      <formula>1</formula>
    </cfRule>
  </conditionalFormatting>
  <conditionalFormatting sqref="H58:K58 M58:BC58">
    <cfRule type="colorScale" priority="103">
      <colorScale>
        <cfvo type="num" val="0"/>
        <cfvo type="num" val="1"/>
        <color theme="0"/>
        <color rgb="FF92D050"/>
      </colorScale>
    </cfRule>
  </conditionalFormatting>
  <conditionalFormatting sqref="K58">
    <cfRule type="colorScale" priority="102">
      <colorScale>
        <cfvo type="num" val="0"/>
        <cfvo type="num" val="1"/>
        <color theme="0"/>
        <color rgb="FF92D050"/>
      </colorScale>
    </cfRule>
  </conditionalFormatting>
  <conditionalFormatting sqref="H57:BC57 L58:L72">
    <cfRule type="cellIs" dxfId="111" priority="99" operator="equal">
      <formula>1</formula>
    </cfRule>
  </conditionalFormatting>
  <conditionalFormatting sqref="H58:K58 M58:BC58">
    <cfRule type="containsText" dxfId="110" priority="98" operator="containsText" text="1">
      <formula>NOT(ISERROR(SEARCH("1",H58)))</formula>
    </cfRule>
  </conditionalFormatting>
  <conditionalFormatting sqref="H60:K60 M60:BC60 H62:K62 M62:BC62">
    <cfRule type="colorScale" priority="97">
      <colorScale>
        <cfvo type="num" val="0"/>
        <cfvo type="num" val="1"/>
        <color theme="0"/>
        <color rgb="FF92D050"/>
      </colorScale>
    </cfRule>
  </conditionalFormatting>
  <conditionalFormatting sqref="K60 K62">
    <cfRule type="colorScale" priority="96">
      <colorScale>
        <cfvo type="num" val="0"/>
        <cfvo type="num" val="1"/>
        <color theme="0"/>
        <color rgb="FF92D050"/>
      </colorScale>
    </cfRule>
  </conditionalFormatting>
  <conditionalFormatting sqref="H59:K59 M59:BC59">
    <cfRule type="cellIs" dxfId="109" priority="93" operator="equal">
      <formula>1</formula>
    </cfRule>
  </conditionalFormatting>
  <conditionalFormatting sqref="H60:K60 M60:BC60">
    <cfRule type="containsText" dxfId="108" priority="92" operator="containsText" text="1">
      <formula>NOT(ISERROR(SEARCH("1",H60)))</formula>
    </cfRule>
  </conditionalFormatting>
  <conditionalFormatting sqref="H61:K61 M61:BC61">
    <cfRule type="cellIs" dxfId="107" priority="91" operator="equal">
      <formula>1</formula>
    </cfRule>
  </conditionalFormatting>
  <conditionalFormatting sqref="H62:K62 M62:BC62">
    <cfRule type="containsText" dxfId="106" priority="90" operator="containsText" text="1">
      <formula>NOT(ISERROR(SEARCH("1",H62)))</formula>
    </cfRule>
  </conditionalFormatting>
  <conditionalFormatting sqref="H64:K64 M64:BC64">
    <cfRule type="colorScale" priority="89">
      <colorScale>
        <cfvo type="num" val="0"/>
        <cfvo type="num" val="1"/>
        <color theme="0"/>
        <color rgb="FF92D050"/>
      </colorScale>
    </cfRule>
  </conditionalFormatting>
  <conditionalFormatting sqref="K64">
    <cfRule type="colorScale" priority="88">
      <colorScale>
        <cfvo type="num" val="0"/>
        <cfvo type="num" val="1"/>
        <color theme="0"/>
        <color rgb="FF92D050"/>
      </colorScale>
    </cfRule>
  </conditionalFormatting>
  <conditionalFormatting sqref="H63:K63 M63:BC63">
    <cfRule type="cellIs" dxfId="105" priority="85" operator="equal">
      <formula>1</formula>
    </cfRule>
  </conditionalFormatting>
  <conditionalFormatting sqref="H64:K64 M64:BC64">
    <cfRule type="containsText" dxfId="104" priority="84" operator="containsText" text="1">
      <formula>NOT(ISERROR(SEARCH("1",H64)))</formula>
    </cfRule>
  </conditionalFormatting>
  <conditionalFormatting sqref="H66:K66 M66:BC66 H68:K68 M68:BC68">
    <cfRule type="colorScale" priority="83">
      <colorScale>
        <cfvo type="num" val="0"/>
        <cfvo type="num" val="1"/>
        <color theme="0"/>
        <color rgb="FF92D050"/>
      </colorScale>
    </cfRule>
  </conditionalFormatting>
  <conditionalFormatting sqref="K66 K68">
    <cfRule type="colorScale" priority="82">
      <colorScale>
        <cfvo type="num" val="0"/>
        <cfvo type="num" val="1"/>
        <color theme="0"/>
        <color rgb="FF92D050"/>
      </colorScale>
    </cfRule>
  </conditionalFormatting>
  <conditionalFormatting sqref="H65:K65 M65:BC65">
    <cfRule type="cellIs" dxfId="103" priority="79" operator="equal">
      <formula>1</formula>
    </cfRule>
  </conditionalFormatting>
  <conditionalFormatting sqref="H66:K66 M66:BC66">
    <cfRule type="containsText" dxfId="102" priority="78" operator="containsText" text="1">
      <formula>NOT(ISERROR(SEARCH("1",H66)))</formula>
    </cfRule>
  </conditionalFormatting>
  <conditionalFormatting sqref="H67:K67 M67:BC67">
    <cfRule type="cellIs" dxfId="101" priority="77" operator="equal">
      <formula>1</formula>
    </cfRule>
  </conditionalFormatting>
  <conditionalFormatting sqref="H68:K68 M68:BC68">
    <cfRule type="containsText" dxfId="100" priority="76" operator="containsText" text="1">
      <formula>NOT(ISERROR(SEARCH("1",H68)))</formula>
    </cfRule>
  </conditionalFormatting>
  <conditionalFormatting sqref="H70:K70 M70:BC70 H72:K72 M72:BC72">
    <cfRule type="colorScale" priority="75">
      <colorScale>
        <cfvo type="num" val="0"/>
        <cfvo type="num" val="1"/>
        <color theme="0"/>
        <color rgb="FF92D050"/>
      </colorScale>
    </cfRule>
  </conditionalFormatting>
  <conditionalFormatting sqref="K70 K72">
    <cfRule type="colorScale" priority="74">
      <colorScale>
        <cfvo type="num" val="0"/>
        <cfvo type="num" val="1"/>
        <color theme="0"/>
        <color rgb="FF92D050"/>
      </colorScale>
    </cfRule>
  </conditionalFormatting>
  <conditionalFormatting sqref="H69:K69 M69:BC69">
    <cfRule type="cellIs" dxfId="99" priority="71" operator="equal">
      <formula>1</formula>
    </cfRule>
  </conditionalFormatting>
  <conditionalFormatting sqref="H70:K70 M70:BC70">
    <cfRule type="containsText" dxfId="98" priority="70" operator="containsText" text="1">
      <formula>NOT(ISERROR(SEARCH("1",H70)))</formula>
    </cfRule>
  </conditionalFormatting>
  <conditionalFormatting sqref="H71:K71 M71:BC71">
    <cfRule type="cellIs" dxfId="97" priority="69" operator="equal">
      <formula>1</formula>
    </cfRule>
  </conditionalFormatting>
  <conditionalFormatting sqref="H72:K72 M72:BC72">
    <cfRule type="containsText" dxfId="96" priority="68" operator="containsText" text="1">
      <formula>NOT(ISERROR(SEARCH("1",H72)))</formula>
    </cfRule>
  </conditionalFormatting>
  <conditionalFormatting sqref="H75:K75 M75:BC75">
    <cfRule type="colorScale" priority="67">
      <colorScale>
        <cfvo type="num" val="0"/>
        <cfvo type="num" val="1"/>
        <color theme="0"/>
        <color rgb="FF92D050"/>
      </colorScale>
    </cfRule>
  </conditionalFormatting>
  <conditionalFormatting sqref="K75">
    <cfRule type="colorScale" priority="66">
      <colorScale>
        <cfvo type="num" val="0"/>
        <cfvo type="num" val="1"/>
        <color theme="0"/>
        <color rgb="FF92D050"/>
      </colorScale>
    </cfRule>
  </conditionalFormatting>
  <conditionalFormatting sqref="H74:BC74 L75:L83">
    <cfRule type="cellIs" dxfId="95" priority="63" operator="equal">
      <formula>1</formula>
    </cfRule>
  </conditionalFormatting>
  <conditionalFormatting sqref="H75:K75 M75:BC75">
    <cfRule type="containsText" dxfId="94" priority="62" operator="containsText" text="1">
      <formula>NOT(ISERROR(SEARCH("1",H75)))</formula>
    </cfRule>
  </conditionalFormatting>
  <conditionalFormatting sqref="H77:K77 M77:BC77">
    <cfRule type="colorScale" priority="61">
      <colorScale>
        <cfvo type="num" val="0"/>
        <cfvo type="num" val="1"/>
        <color theme="0"/>
        <color rgb="FF92D050"/>
      </colorScale>
    </cfRule>
  </conditionalFormatting>
  <conditionalFormatting sqref="K77">
    <cfRule type="colorScale" priority="60">
      <colorScale>
        <cfvo type="num" val="0"/>
        <cfvo type="num" val="1"/>
        <color theme="0"/>
        <color rgb="FF92D050"/>
      </colorScale>
    </cfRule>
  </conditionalFormatting>
  <conditionalFormatting sqref="H76:K76 M76:BC76">
    <cfRule type="cellIs" dxfId="93" priority="57" operator="equal">
      <formula>1</formula>
    </cfRule>
  </conditionalFormatting>
  <conditionalFormatting sqref="H77:K77 M77:BC77">
    <cfRule type="containsText" dxfId="92" priority="56" operator="containsText" text="1">
      <formula>NOT(ISERROR(SEARCH("1",H77)))</formula>
    </cfRule>
  </conditionalFormatting>
  <conditionalFormatting sqref="H79:K79 M79:BC79 H83:K83 M83:BC83 H81:K81 M81:BC81">
    <cfRule type="colorScale" priority="55">
      <colorScale>
        <cfvo type="num" val="0"/>
        <cfvo type="num" val="1"/>
        <color theme="0"/>
        <color rgb="FF92D050"/>
      </colorScale>
    </cfRule>
  </conditionalFormatting>
  <conditionalFormatting sqref="K79 K83 K81">
    <cfRule type="colorScale" priority="54">
      <colorScale>
        <cfvo type="num" val="0"/>
        <cfvo type="num" val="1"/>
        <color theme="0"/>
        <color rgb="FF92D050"/>
      </colorScale>
    </cfRule>
  </conditionalFormatting>
  <conditionalFormatting sqref="H78:K78 M78:BC78">
    <cfRule type="cellIs" dxfId="91" priority="51" operator="equal">
      <formula>1</formula>
    </cfRule>
  </conditionalFormatting>
  <conditionalFormatting sqref="H79:K79 M79:BC79 H81:K81 M81:BC81">
    <cfRule type="containsText" dxfId="90" priority="50" operator="containsText" text="1">
      <formula>NOT(ISERROR(SEARCH("1",H79)))</formula>
    </cfRule>
  </conditionalFormatting>
  <conditionalFormatting sqref="H82:K82 M82:BC82">
    <cfRule type="cellIs" dxfId="89" priority="49" operator="equal">
      <formula>1</formula>
    </cfRule>
  </conditionalFormatting>
  <conditionalFormatting sqref="H83:K83 M83:BC83">
    <cfRule type="containsText" dxfId="88" priority="48" operator="containsText" text="1">
      <formula>NOT(ISERROR(SEARCH("1",H83)))</formula>
    </cfRule>
  </conditionalFormatting>
  <conditionalFormatting sqref="H86:K86 M86:BC86">
    <cfRule type="colorScale" priority="47">
      <colorScale>
        <cfvo type="num" val="0"/>
        <cfvo type="num" val="1"/>
        <color theme="0"/>
        <color rgb="FF92D050"/>
      </colorScale>
    </cfRule>
  </conditionalFormatting>
  <conditionalFormatting sqref="K86">
    <cfRule type="colorScale" priority="46">
      <colorScale>
        <cfvo type="num" val="0"/>
        <cfvo type="num" val="1"/>
        <color theme="0"/>
        <color rgb="FF92D050"/>
      </colorScale>
    </cfRule>
  </conditionalFormatting>
  <conditionalFormatting sqref="H85:BC85 L86:L102">
    <cfRule type="cellIs" dxfId="87" priority="43" operator="equal">
      <formula>1</formula>
    </cfRule>
  </conditionalFormatting>
  <conditionalFormatting sqref="H86:K86 M86:BC86">
    <cfRule type="containsText" dxfId="86" priority="42" operator="containsText" text="1">
      <formula>NOT(ISERROR(SEARCH("1",H86)))</formula>
    </cfRule>
  </conditionalFormatting>
  <conditionalFormatting sqref="H88:K88 M88:BC88">
    <cfRule type="colorScale" priority="41">
      <colorScale>
        <cfvo type="num" val="0"/>
        <cfvo type="num" val="1"/>
        <color theme="0"/>
        <color rgb="FF92D050"/>
      </colorScale>
    </cfRule>
  </conditionalFormatting>
  <conditionalFormatting sqref="K88">
    <cfRule type="colorScale" priority="40">
      <colorScale>
        <cfvo type="num" val="0"/>
        <cfvo type="num" val="1"/>
        <color theme="0"/>
        <color rgb="FF92D050"/>
      </colorScale>
    </cfRule>
  </conditionalFormatting>
  <conditionalFormatting sqref="H87:K87 M87:BC87">
    <cfRule type="cellIs" dxfId="85" priority="37" operator="equal">
      <formula>1</formula>
    </cfRule>
  </conditionalFormatting>
  <conditionalFormatting sqref="H88:K88 M88:BC88">
    <cfRule type="containsText" dxfId="84" priority="36" operator="containsText" text="1">
      <formula>NOT(ISERROR(SEARCH("1",H88)))</formula>
    </cfRule>
  </conditionalFormatting>
  <conditionalFormatting sqref="H90:K90 M90:BC90 H92:K92 M92:BC92">
    <cfRule type="colorScale" priority="35">
      <colorScale>
        <cfvo type="num" val="0"/>
        <cfvo type="num" val="1"/>
        <color theme="0"/>
        <color rgb="FF92D050"/>
      </colorScale>
    </cfRule>
  </conditionalFormatting>
  <conditionalFormatting sqref="K90 K92">
    <cfRule type="colorScale" priority="34">
      <colorScale>
        <cfvo type="num" val="0"/>
        <cfvo type="num" val="1"/>
        <color theme="0"/>
        <color rgb="FF92D050"/>
      </colorScale>
    </cfRule>
  </conditionalFormatting>
  <conditionalFormatting sqref="H89:K89 M89:BC89">
    <cfRule type="cellIs" dxfId="83" priority="31" operator="equal">
      <formula>1</formula>
    </cfRule>
  </conditionalFormatting>
  <conditionalFormatting sqref="H90:K90 M90:BC90">
    <cfRule type="containsText" dxfId="82" priority="30" operator="containsText" text="1">
      <formula>NOT(ISERROR(SEARCH("1",H90)))</formula>
    </cfRule>
  </conditionalFormatting>
  <conditionalFormatting sqref="H91:K91 M91:BC91">
    <cfRule type="cellIs" dxfId="81" priority="29" operator="equal">
      <formula>1</formula>
    </cfRule>
  </conditionalFormatting>
  <conditionalFormatting sqref="H92:K92 M92:BC92">
    <cfRule type="containsText" dxfId="80" priority="28" operator="containsText" text="1">
      <formula>NOT(ISERROR(SEARCH("1",H92)))</formula>
    </cfRule>
  </conditionalFormatting>
  <conditionalFormatting sqref="H94:K94 M94:BC94">
    <cfRule type="colorScale" priority="27">
      <colorScale>
        <cfvo type="num" val="0"/>
        <cfvo type="num" val="1"/>
        <color theme="0"/>
        <color rgb="FF92D050"/>
      </colorScale>
    </cfRule>
  </conditionalFormatting>
  <conditionalFormatting sqref="K94">
    <cfRule type="colorScale" priority="26">
      <colorScale>
        <cfvo type="num" val="0"/>
        <cfvo type="num" val="1"/>
        <color theme="0"/>
        <color rgb="FF92D050"/>
      </colorScale>
    </cfRule>
  </conditionalFormatting>
  <conditionalFormatting sqref="H93:K93 M93:BC93">
    <cfRule type="cellIs" dxfId="79" priority="23" operator="equal">
      <formula>1</formula>
    </cfRule>
  </conditionalFormatting>
  <conditionalFormatting sqref="H94:K94 M94:BC94">
    <cfRule type="containsText" dxfId="78" priority="22" operator="containsText" text="1">
      <formula>NOT(ISERROR(SEARCH("1",H94)))</formula>
    </cfRule>
  </conditionalFormatting>
  <conditionalFormatting sqref="H96:K96 M96:BC96">
    <cfRule type="colorScale" priority="21">
      <colorScale>
        <cfvo type="num" val="0"/>
        <cfvo type="num" val="1"/>
        <color theme="0"/>
        <color rgb="FF92D050"/>
      </colorScale>
    </cfRule>
  </conditionalFormatting>
  <conditionalFormatting sqref="K96">
    <cfRule type="colorScale" priority="20">
      <colorScale>
        <cfvo type="num" val="0"/>
        <cfvo type="num" val="1"/>
        <color theme="0"/>
        <color rgb="FF92D050"/>
      </colorScale>
    </cfRule>
  </conditionalFormatting>
  <conditionalFormatting sqref="H95:K95 M95:BC95">
    <cfRule type="cellIs" dxfId="77" priority="17" operator="equal">
      <formula>1</formula>
    </cfRule>
  </conditionalFormatting>
  <conditionalFormatting sqref="H96:K96 M96:BC96">
    <cfRule type="containsText" dxfId="76" priority="16" operator="containsText" text="1">
      <formula>NOT(ISERROR(SEARCH("1",H96)))</formula>
    </cfRule>
  </conditionalFormatting>
  <conditionalFormatting sqref="H98:K98 M98:BC98 H100:K100 M100:BC100">
    <cfRule type="colorScale" priority="15">
      <colorScale>
        <cfvo type="num" val="0"/>
        <cfvo type="num" val="1"/>
        <color theme="0"/>
        <color rgb="FF92D050"/>
      </colorScale>
    </cfRule>
  </conditionalFormatting>
  <conditionalFormatting sqref="K98 K100">
    <cfRule type="colorScale" priority="14">
      <colorScale>
        <cfvo type="num" val="0"/>
        <cfvo type="num" val="1"/>
        <color theme="0"/>
        <color rgb="FF92D050"/>
      </colorScale>
    </cfRule>
  </conditionalFormatting>
  <conditionalFormatting sqref="H97:K97 M97:BC97">
    <cfRule type="cellIs" dxfId="75" priority="11" operator="equal">
      <formula>1</formula>
    </cfRule>
  </conditionalFormatting>
  <conditionalFormatting sqref="H98:K98 M98:BC98">
    <cfRule type="containsText" dxfId="74" priority="10" operator="containsText" text="1">
      <formula>NOT(ISERROR(SEARCH("1",H98)))</formula>
    </cfRule>
  </conditionalFormatting>
  <conditionalFormatting sqref="H99:K99 M99:BC99">
    <cfRule type="cellIs" dxfId="73" priority="9" operator="equal">
      <formula>1</formula>
    </cfRule>
  </conditionalFormatting>
  <conditionalFormatting sqref="H100:K100 M100:BC100">
    <cfRule type="containsText" dxfId="72" priority="8" operator="containsText" text="1">
      <formula>NOT(ISERROR(SEARCH("1",H100)))</formula>
    </cfRule>
  </conditionalFormatting>
  <conditionalFormatting sqref="H102:K102 M102:BC102">
    <cfRule type="colorScale" priority="7">
      <colorScale>
        <cfvo type="num" val="0"/>
        <cfvo type="num" val="1"/>
        <color theme="0"/>
        <color rgb="FF92D050"/>
      </colorScale>
    </cfRule>
  </conditionalFormatting>
  <conditionalFormatting sqref="K102">
    <cfRule type="colorScale" priority="6">
      <colorScale>
        <cfvo type="num" val="0"/>
        <cfvo type="num" val="1"/>
        <color theme="0"/>
        <color rgb="FF92D050"/>
      </colorScale>
    </cfRule>
  </conditionalFormatting>
  <conditionalFormatting sqref="H101:K101 M101:BC101">
    <cfRule type="cellIs" dxfId="71" priority="3" operator="equal">
      <formula>1</formula>
    </cfRule>
  </conditionalFormatting>
  <conditionalFormatting sqref="H102:K102 M102:BC102">
    <cfRule type="containsText" dxfId="70" priority="2" operator="containsText" text="1">
      <formula>NOT(ISERROR(SEARCH("1",H102)))</formula>
    </cfRule>
  </conditionalFormatting>
  <conditionalFormatting sqref="H80:K80 M80:BC80">
    <cfRule type="cellIs" dxfId="69" priority="1" operator="equal">
      <formula>1</formula>
    </cfRule>
  </conditionalFormatting>
  <pageMargins left="0.25" right="0.25" top="0.75" bottom="0.75" header="0.3" footer="0.3"/>
  <pageSetup scale="30" orientation="landscape" r:id="rId1"/>
  <colBreaks count="1" manualBreakCount="1">
    <brk id="5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76"/>
  <sheetViews>
    <sheetView topLeftCell="B1" zoomScale="90" zoomScaleNormal="90" workbookViewId="0">
      <selection activeCell="L6" sqref="L6"/>
    </sheetView>
  </sheetViews>
  <sheetFormatPr baseColWidth="10" defaultRowHeight="14.25" x14ac:dyDescent="0.2"/>
  <cols>
    <col min="1" max="1" width="5.28515625" style="85" customWidth="1"/>
    <col min="2" max="2" width="14.42578125" style="84" customWidth="1"/>
    <col min="3" max="3" width="19.28515625" style="84" customWidth="1"/>
    <col min="4" max="4" width="8.5703125" style="84" customWidth="1"/>
    <col min="5" max="5" width="11.85546875" style="84" customWidth="1"/>
    <col min="6" max="6" width="23.7109375" style="84" customWidth="1"/>
    <col min="7" max="17" width="11.7109375" style="84" customWidth="1"/>
    <col min="18" max="18" width="12.7109375" style="84" hidden="1" customWidth="1"/>
    <col min="19" max="19" width="12.7109375" style="85" hidden="1" customWidth="1"/>
    <col min="20" max="237" width="11.42578125" style="84"/>
    <col min="238" max="238" width="1.7109375" style="84" customWidth="1"/>
    <col min="239" max="239" width="3.7109375" style="84" customWidth="1"/>
    <col min="240" max="240" width="11.85546875" style="84" customWidth="1"/>
    <col min="241" max="266" width="10" style="84" customWidth="1"/>
    <col min="267" max="493" width="11.42578125" style="84"/>
    <col min="494" max="494" width="1.7109375" style="84" customWidth="1"/>
    <col min="495" max="495" width="3.7109375" style="84" customWidth="1"/>
    <col min="496" max="496" width="11.85546875" style="84" customWidth="1"/>
    <col min="497" max="522" width="10" style="84" customWidth="1"/>
    <col min="523" max="749" width="11.42578125" style="84"/>
    <col min="750" max="750" width="1.7109375" style="84" customWidth="1"/>
    <col min="751" max="751" width="3.7109375" style="84" customWidth="1"/>
    <col min="752" max="752" width="11.85546875" style="84" customWidth="1"/>
    <col min="753" max="778" width="10" style="84" customWidth="1"/>
    <col min="779" max="1005" width="11.42578125" style="84"/>
    <col min="1006" max="1006" width="1.7109375" style="84" customWidth="1"/>
    <col min="1007" max="1007" width="3.7109375" style="84" customWidth="1"/>
    <col min="1008" max="1008" width="11.85546875" style="84" customWidth="1"/>
    <col min="1009" max="1034" width="10" style="84" customWidth="1"/>
    <col min="1035" max="1261" width="11.42578125" style="84"/>
    <col min="1262" max="1262" width="1.7109375" style="84" customWidth="1"/>
    <col min="1263" max="1263" width="3.7109375" style="84" customWidth="1"/>
    <col min="1264" max="1264" width="11.85546875" style="84" customWidth="1"/>
    <col min="1265" max="1290" width="10" style="84" customWidth="1"/>
    <col min="1291" max="1517" width="11.42578125" style="84"/>
    <col min="1518" max="1518" width="1.7109375" style="84" customWidth="1"/>
    <col min="1519" max="1519" width="3.7109375" style="84" customWidth="1"/>
    <col min="1520" max="1520" width="11.85546875" style="84" customWidth="1"/>
    <col min="1521" max="1546" width="10" style="84" customWidth="1"/>
    <col min="1547" max="1773" width="11.42578125" style="84"/>
    <col min="1774" max="1774" width="1.7109375" style="84" customWidth="1"/>
    <col min="1775" max="1775" width="3.7109375" style="84" customWidth="1"/>
    <col min="1776" max="1776" width="11.85546875" style="84" customWidth="1"/>
    <col min="1777" max="1802" width="10" style="84" customWidth="1"/>
    <col min="1803" max="2029" width="11.42578125" style="84"/>
    <col min="2030" max="2030" width="1.7109375" style="84" customWidth="1"/>
    <col min="2031" max="2031" width="3.7109375" style="84" customWidth="1"/>
    <col min="2032" max="2032" width="11.85546875" style="84" customWidth="1"/>
    <col min="2033" max="2058" width="10" style="84" customWidth="1"/>
    <col min="2059" max="2285" width="11.42578125" style="84"/>
    <col min="2286" max="2286" width="1.7109375" style="84" customWidth="1"/>
    <col min="2287" max="2287" width="3.7109375" style="84" customWidth="1"/>
    <col min="2288" max="2288" width="11.85546875" style="84" customWidth="1"/>
    <col min="2289" max="2314" width="10" style="84" customWidth="1"/>
    <col min="2315" max="2541" width="11.42578125" style="84"/>
    <col min="2542" max="2542" width="1.7109375" style="84" customWidth="1"/>
    <col min="2543" max="2543" width="3.7109375" style="84" customWidth="1"/>
    <col min="2544" max="2544" width="11.85546875" style="84" customWidth="1"/>
    <col min="2545" max="2570" width="10" style="84" customWidth="1"/>
    <col min="2571" max="2797" width="11.42578125" style="84"/>
    <col min="2798" max="2798" width="1.7109375" style="84" customWidth="1"/>
    <col min="2799" max="2799" width="3.7109375" style="84" customWidth="1"/>
    <col min="2800" max="2800" width="11.85546875" style="84" customWidth="1"/>
    <col min="2801" max="2826" width="10" style="84" customWidth="1"/>
    <col min="2827" max="3053" width="11.42578125" style="84"/>
    <col min="3054" max="3054" width="1.7109375" style="84" customWidth="1"/>
    <col min="3055" max="3055" width="3.7109375" style="84" customWidth="1"/>
    <col min="3056" max="3056" width="11.85546875" style="84" customWidth="1"/>
    <col min="3057" max="3082" width="10" style="84" customWidth="1"/>
    <col min="3083" max="3309" width="11.42578125" style="84"/>
    <col min="3310" max="3310" width="1.7109375" style="84" customWidth="1"/>
    <col min="3311" max="3311" width="3.7109375" style="84" customWidth="1"/>
    <col min="3312" max="3312" width="11.85546875" style="84" customWidth="1"/>
    <col min="3313" max="3338" width="10" style="84" customWidth="1"/>
    <col min="3339" max="3565" width="11.42578125" style="84"/>
    <col min="3566" max="3566" width="1.7109375" style="84" customWidth="1"/>
    <col min="3567" max="3567" width="3.7109375" style="84" customWidth="1"/>
    <col min="3568" max="3568" width="11.85546875" style="84" customWidth="1"/>
    <col min="3569" max="3594" width="10" style="84" customWidth="1"/>
    <col min="3595" max="3821" width="11.42578125" style="84"/>
    <col min="3822" max="3822" width="1.7109375" style="84" customWidth="1"/>
    <col min="3823" max="3823" width="3.7109375" style="84" customWidth="1"/>
    <col min="3824" max="3824" width="11.85546875" style="84" customWidth="1"/>
    <col min="3825" max="3850" width="10" style="84" customWidth="1"/>
    <col min="3851" max="4077" width="11.42578125" style="84"/>
    <col min="4078" max="4078" width="1.7109375" style="84" customWidth="1"/>
    <col min="4079" max="4079" width="3.7109375" style="84" customWidth="1"/>
    <col min="4080" max="4080" width="11.85546875" style="84" customWidth="1"/>
    <col min="4081" max="4106" width="10" style="84" customWidth="1"/>
    <col min="4107" max="4333" width="11.42578125" style="84"/>
    <col min="4334" max="4334" width="1.7109375" style="84" customWidth="1"/>
    <col min="4335" max="4335" width="3.7109375" style="84" customWidth="1"/>
    <col min="4336" max="4336" width="11.85546875" style="84" customWidth="1"/>
    <col min="4337" max="4362" width="10" style="84" customWidth="1"/>
    <col min="4363" max="4589" width="11.42578125" style="84"/>
    <col min="4590" max="4590" width="1.7109375" style="84" customWidth="1"/>
    <col min="4591" max="4591" width="3.7109375" style="84" customWidth="1"/>
    <col min="4592" max="4592" width="11.85546875" style="84" customWidth="1"/>
    <col min="4593" max="4618" width="10" style="84" customWidth="1"/>
    <col min="4619" max="4845" width="11.42578125" style="84"/>
    <col min="4846" max="4846" width="1.7109375" style="84" customWidth="1"/>
    <col min="4847" max="4847" width="3.7109375" style="84" customWidth="1"/>
    <col min="4848" max="4848" width="11.85546875" style="84" customWidth="1"/>
    <col min="4849" max="4874" width="10" style="84" customWidth="1"/>
    <col min="4875" max="5101" width="11.42578125" style="84"/>
    <col min="5102" max="5102" width="1.7109375" style="84" customWidth="1"/>
    <col min="5103" max="5103" width="3.7109375" style="84" customWidth="1"/>
    <col min="5104" max="5104" width="11.85546875" style="84" customWidth="1"/>
    <col min="5105" max="5130" width="10" style="84" customWidth="1"/>
    <col min="5131" max="5357" width="11.42578125" style="84"/>
    <col min="5358" max="5358" width="1.7109375" style="84" customWidth="1"/>
    <col min="5359" max="5359" width="3.7109375" style="84" customWidth="1"/>
    <col min="5360" max="5360" width="11.85546875" style="84" customWidth="1"/>
    <col min="5361" max="5386" width="10" style="84" customWidth="1"/>
    <col min="5387" max="5613" width="11.42578125" style="84"/>
    <col min="5614" max="5614" width="1.7109375" style="84" customWidth="1"/>
    <col min="5615" max="5615" width="3.7109375" style="84" customWidth="1"/>
    <col min="5616" max="5616" width="11.85546875" style="84" customWidth="1"/>
    <col min="5617" max="5642" width="10" style="84" customWidth="1"/>
    <col min="5643" max="5869" width="11.42578125" style="84"/>
    <col min="5870" max="5870" width="1.7109375" style="84" customWidth="1"/>
    <col min="5871" max="5871" width="3.7109375" style="84" customWidth="1"/>
    <col min="5872" max="5872" width="11.85546875" style="84" customWidth="1"/>
    <col min="5873" max="5898" width="10" style="84" customWidth="1"/>
    <col min="5899" max="6125" width="11.42578125" style="84"/>
    <col min="6126" max="6126" width="1.7109375" style="84" customWidth="1"/>
    <col min="6127" max="6127" width="3.7109375" style="84" customWidth="1"/>
    <col min="6128" max="6128" width="11.85546875" style="84" customWidth="1"/>
    <col min="6129" max="6154" width="10" style="84" customWidth="1"/>
    <col min="6155" max="6381" width="11.42578125" style="84"/>
    <col min="6382" max="6382" width="1.7109375" style="84" customWidth="1"/>
    <col min="6383" max="6383" width="3.7109375" style="84" customWidth="1"/>
    <col min="6384" max="6384" width="11.85546875" style="84" customWidth="1"/>
    <col min="6385" max="6410" width="10" style="84" customWidth="1"/>
    <col min="6411" max="6637" width="11.42578125" style="84"/>
    <col min="6638" max="6638" width="1.7109375" style="84" customWidth="1"/>
    <col min="6639" max="6639" width="3.7109375" style="84" customWidth="1"/>
    <col min="6640" max="6640" width="11.85546875" style="84" customWidth="1"/>
    <col min="6641" max="6666" width="10" style="84" customWidth="1"/>
    <col min="6667" max="6893" width="11.42578125" style="84"/>
    <col min="6894" max="6894" width="1.7109375" style="84" customWidth="1"/>
    <col min="6895" max="6895" width="3.7109375" style="84" customWidth="1"/>
    <col min="6896" max="6896" width="11.85546875" style="84" customWidth="1"/>
    <col min="6897" max="6922" width="10" style="84" customWidth="1"/>
    <col min="6923" max="7149" width="11.42578125" style="84"/>
    <col min="7150" max="7150" width="1.7109375" style="84" customWidth="1"/>
    <col min="7151" max="7151" width="3.7109375" style="84" customWidth="1"/>
    <col min="7152" max="7152" width="11.85546875" style="84" customWidth="1"/>
    <col min="7153" max="7178" width="10" style="84" customWidth="1"/>
    <col min="7179" max="7405" width="11.42578125" style="84"/>
    <col min="7406" max="7406" width="1.7109375" style="84" customWidth="1"/>
    <col min="7407" max="7407" width="3.7109375" style="84" customWidth="1"/>
    <col min="7408" max="7408" width="11.85546875" style="84" customWidth="1"/>
    <col min="7409" max="7434" width="10" style="84" customWidth="1"/>
    <col min="7435" max="7661" width="11.42578125" style="84"/>
    <col min="7662" max="7662" width="1.7109375" style="84" customWidth="1"/>
    <col min="7663" max="7663" width="3.7109375" style="84" customWidth="1"/>
    <col min="7664" max="7664" width="11.85546875" style="84" customWidth="1"/>
    <col min="7665" max="7690" width="10" style="84" customWidth="1"/>
    <col min="7691" max="7917" width="11.42578125" style="84"/>
    <col min="7918" max="7918" width="1.7109375" style="84" customWidth="1"/>
    <col min="7919" max="7919" width="3.7109375" style="84" customWidth="1"/>
    <col min="7920" max="7920" width="11.85546875" style="84" customWidth="1"/>
    <col min="7921" max="7946" width="10" style="84" customWidth="1"/>
    <col min="7947" max="8173" width="11.42578125" style="84"/>
    <col min="8174" max="8174" width="1.7109375" style="84" customWidth="1"/>
    <col min="8175" max="8175" width="3.7109375" style="84" customWidth="1"/>
    <col min="8176" max="8176" width="11.85546875" style="84" customWidth="1"/>
    <col min="8177" max="8202" width="10" style="84" customWidth="1"/>
    <col min="8203" max="8429" width="11.42578125" style="84"/>
    <col min="8430" max="8430" width="1.7109375" style="84" customWidth="1"/>
    <col min="8431" max="8431" width="3.7109375" style="84" customWidth="1"/>
    <col min="8432" max="8432" width="11.85546875" style="84" customWidth="1"/>
    <col min="8433" max="8458" width="10" style="84" customWidth="1"/>
    <col min="8459" max="8685" width="11.42578125" style="84"/>
    <col min="8686" max="8686" width="1.7109375" style="84" customWidth="1"/>
    <col min="8687" max="8687" width="3.7109375" style="84" customWidth="1"/>
    <col min="8688" max="8688" width="11.85546875" style="84" customWidth="1"/>
    <col min="8689" max="8714" width="10" style="84" customWidth="1"/>
    <col min="8715" max="8941" width="11.42578125" style="84"/>
    <col min="8942" max="8942" width="1.7109375" style="84" customWidth="1"/>
    <col min="8943" max="8943" width="3.7109375" style="84" customWidth="1"/>
    <col min="8944" max="8944" width="11.85546875" style="84" customWidth="1"/>
    <col min="8945" max="8970" width="10" style="84" customWidth="1"/>
    <col min="8971" max="9197" width="11.42578125" style="84"/>
    <col min="9198" max="9198" width="1.7109375" style="84" customWidth="1"/>
    <col min="9199" max="9199" width="3.7109375" style="84" customWidth="1"/>
    <col min="9200" max="9200" width="11.85546875" style="84" customWidth="1"/>
    <col min="9201" max="9226" width="10" style="84" customWidth="1"/>
    <col min="9227" max="9453" width="11.42578125" style="84"/>
    <col min="9454" max="9454" width="1.7109375" style="84" customWidth="1"/>
    <col min="9455" max="9455" width="3.7109375" style="84" customWidth="1"/>
    <col min="9456" max="9456" width="11.85546875" style="84" customWidth="1"/>
    <col min="9457" max="9482" width="10" style="84" customWidth="1"/>
    <col min="9483" max="9709" width="11.42578125" style="84"/>
    <col min="9710" max="9710" width="1.7109375" style="84" customWidth="1"/>
    <col min="9711" max="9711" width="3.7109375" style="84" customWidth="1"/>
    <col min="9712" max="9712" width="11.85546875" style="84" customWidth="1"/>
    <col min="9713" max="9738" width="10" style="84" customWidth="1"/>
    <col min="9739" max="9965" width="11.42578125" style="84"/>
    <col min="9966" max="9966" width="1.7109375" style="84" customWidth="1"/>
    <col min="9967" max="9967" width="3.7109375" style="84" customWidth="1"/>
    <col min="9968" max="9968" width="11.85546875" style="84" customWidth="1"/>
    <col min="9969" max="9994" width="10" style="84" customWidth="1"/>
    <col min="9995" max="10221" width="11.42578125" style="84"/>
    <col min="10222" max="10222" width="1.7109375" style="84" customWidth="1"/>
    <col min="10223" max="10223" width="3.7109375" style="84" customWidth="1"/>
    <col min="10224" max="10224" width="11.85546875" style="84" customWidth="1"/>
    <col min="10225" max="10250" width="10" style="84" customWidth="1"/>
    <col min="10251" max="10477" width="11.42578125" style="84"/>
    <col min="10478" max="10478" width="1.7109375" style="84" customWidth="1"/>
    <col min="10479" max="10479" width="3.7109375" style="84" customWidth="1"/>
    <col min="10480" max="10480" width="11.85546875" style="84" customWidth="1"/>
    <col min="10481" max="10506" width="10" style="84" customWidth="1"/>
    <col min="10507" max="10733" width="11.42578125" style="84"/>
    <col min="10734" max="10734" width="1.7109375" style="84" customWidth="1"/>
    <col min="10735" max="10735" width="3.7109375" style="84" customWidth="1"/>
    <col min="10736" max="10736" width="11.85546875" style="84" customWidth="1"/>
    <col min="10737" max="10762" width="10" style="84" customWidth="1"/>
    <col min="10763" max="10989" width="11.42578125" style="84"/>
    <col min="10990" max="10990" width="1.7109375" style="84" customWidth="1"/>
    <col min="10991" max="10991" width="3.7109375" style="84" customWidth="1"/>
    <col min="10992" max="10992" width="11.85546875" style="84" customWidth="1"/>
    <col min="10993" max="11018" width="10" style="84" customWidth="1"/>
    <col min="11019" max="11245" width="11.42578125" style="84"/>
    <col min="11246" max="11246" width="1.7109375" style="84" customWidth="1"/>
    <col min="11247" max="11247" width="3.7109375" style="84" customWidth="1"/>
    <col min="11248" max="11248" width="11.85546875" style="84" customWidth="1"/>
    <col min="11249" max="11274" width="10" style="84" customWidth="1"/>
    <col min="11275" max="11501" width="11.42578125" style="84"/>
    <col min="11502" max="11502" width="1.7109375" style="84" customWidth="1"/>
    <col min="11503" max="11503" width="3.7109375" style="84" customWidth="1"/>
    <col min="11504" max="11504" width="11.85546875" style="84" customWidth="1"/>
    <col min="11505" max="11530" width="10" style="84" customWidth="1"/>
    <col min="11531" max="11757" width="11.42578125" style="84"/>
    <col min="11758" max="11758" width="1.7109375" style="84" customWidth="1"/>
    <col min="11759" max="11759" width="3.7109375" style="84" customWidth="1"/>
    <col min="11760" max="11760" width="11.85546875" style="84" customWidth="1"/>
    <col min="11761" max="11786" width="10" style="84" customWidth="1"/>
    <col min="11787" max="12013" width="11.42578125" style="84"/>
    <col min="12014" max="12014" width="1.7109375" style="84" customWidth="1"/>
    <col min="12015" max="12015" width="3.7109375" style="84" customWidth="1"/>
    <col min="12016" max="12016" width="11.85546875" style="84" customWidth="1"/>
    <col min="12017" max="12042" width="10" style="84" customWidth="1"/>
    <col min="12043" max="12269" width="11.42578125" style="84"/>
    <col min="12270" max="12270" width="1.7109375" style="84" customWidth="1"/>
    <col min="12271" max="12271" width="3.7109375" style="84" customWidth="1"/>
    <col min="12272" max="12272" width="11.85546875" style="84" customWidth="1"/>
    <col min="12273" max="12298" width="10" style="84" customWidth="1"/>
    <col min="12299" max="12525" width="11.42578125" style="84"/>
    <col min="12526" max="12526" width="1.7109375" style="84" customWidth="1"/>
    <col min="12527" max="12527" width="3.7109375" style="84" customWidth="1"/>
    <col min="12528" max="12528" width="11.85546875" style="84" customWidth="1"/>
    <col min="12529" max="12554" width="10" style="84" customWidth="1"/>
    <col min="12555" max="12781" width="11.42578125" style="84"/>
    <col min="12782" max="12782" width="1.7109375" style="84" customWidth="1"/>
    <col min="12783" max="12783" width="3.7109375" style="84" customWidth="1"/>
    <col min="12784" max="12784" width="11.85546875" style="84" customWidth="1"/>
    <col min="12785" max="12810" width="10" style="84" customWidth="1"/>
    <col min="12811" max="13037" width="11.42578125" style="84"/>
    <col min="13038" max="13038" width="1.7109375" style="84" customWidth="1"/>
    <col min="13039" max="13039" width="3.7109375" style="84" customWidth="1"/>
    <col min="13040" max="13040" width="11.85546875" style="84" customWidth="1"/>
    <col min="13041" max="13066" width="10" style="84" customWidth="1"/>
    <col min="13067" max="13293" width="11.42578125" style="84"/>
    <col min="13294" max="13294" width="1.7109375" style="84" customWidth="1"/>
    <col min="13295" max="13295" width="3.7109375" style="84" customWidth="1"/>
    <col min="13296" max="13296" width="11.85546875" style="84" customWidth="1"/>
    <col min="13297" max="13322" width="10" style="84" customWidth="1"/>
    <col min="13323" max="13549" width="11.42578125" style="84"/>
    <col min="13550" max="13550" width="1.7109375" style="84" customWidth="1"/>
    <col min="13551" max="13551" width="3.7109375" style="84" customWidth="1"/>
    <col min="13552" max="13552" width="11.85546875" style="84" customWidth="1"/>
    <col min="13553" max="13578" width="10" style="84" customWidth="1"/>
    <col min="13579" max="13805" width="11.42578125" style="84"/>
    <col min="13806" max="13806" width="1.7109375" style="84" customWidth="1"/>
    <col min="13807" max="13807" width="3.7109375" style="84" customWidth="1"/>
    <col min="13808" max="13808" width="11.85546875" style="84" customWidth="1"/>
    <col min="13809" max="13834" width="10" style="84" customWidth="1"/>
    <col min="13835" max="14061" width="11.42578125" style="84"/>
    <col min="14062" max="14062" width="1.7109375" style="84" customWidth="1"/>
    <col min="14063" max="14063" width="3.7109375" style="84" customWidth="1"/>
    <col min="14064" max="14064" width="11.85546875" style="84" customWidth="1"/>
    <col min="14065" max="14090" width="10" style="84" customWidth="1"/>
    <col min="14091" max="14317" width="11.42578125" style="84"/>
    <col min="14318" max="14318" width="1.7109375" style="84" customWidth="1"/>
    <col min="14319" max="14319" width="3.7109375" style="84" customWidth="1"/>
    <col min="14320" max="14320" width="11.85546875" style="84" customWidth="1"/>
    <col min="14321" max="14346" width="10" style="84" customWidth="1"/>
    <col min="14347" max="14573" width="11.42578125" style="84"/>
    <col min="14574" max="14574" width="1.7109375" style="84" customWidth="1"/>
    <col min="14575" max="14575" width="3.7109375" style="84" customWidth="1"/>
    <col min="14576" max="14576" width="11.85546875" style="84" customWidth="1"/>
    <col min="14577" max="14602" width="10" style="84" customWidth="1"/>
    <col min="14603" max="14829" width="11.42578125" style="84"/>
    <col min="14830" max="14830" width="1.7109375" style="84" customWidth="1"/>
    <col min="14831" max="14831" width="3.7109375" style="84" customWidth="1"/>
    <col min="14832" max="14832" width="11.85546875" style="84" customWidth="1"/>
    <col min="14833" max="14858" width="10" style="84" customWidth="1"/>
    <col min="14859" max="15085" width="11.42578125" style="84"/>
    <col min="15086" max="15086" width="1.7109375" style="84" customWidth="1"/>
    <col min="15087" max="15087" width="3.7109375" style="84" customWidth="1"/>
    <col min="15088" max="15088" width="11.85546875" style="84" customWidth="1"/>
    <col min="15089" max="15114" width="10" style="84" customWidth="1"/>
    <col min="15115" max="15341" width="11.42578125" style="84"/>
    <col min="15342" max="15342" width="1.7109375" style="84" customWidth="1"/>
    <col min="15343" max="15343" width="3.7109375" style="84" customWidth="1"/>
    <col min="15344" max="15344" width="11.85546875" style="84" customWidth="1"/>
    <col min="15345" max="15370" width="10" style="84" customWidth="1"/>
    <col min="15371" max="15597" width="11.42578125" style="84"/>
    <col min="15598" max="15598" width="1.7109375" style="84" customWidth="1"/>
    <col min="15599" max="15599" width="3.7109375" style="84" customWidth="1"/>
    <col min="15600" max="15600" width="11.85546875" style="84" customWidth="1"/>
    <col min="15601" max="15626" width="10" style="84" customWidth="1"/>
    <col min="15627" max="15853" width="11.42578125" style="84"/>
    <col min="15854" max="15854" width="1.7109375" style="84" customWidth="1"/>
    <col min="15855" max="15855" width="3.7109375" style="84" customWidth="1"/>
    <col min="15856" max="15856" width="11.85546875" style="84" customWidth="1"/>
    <col min="15857" max="15882" width="10" style="84" customWidth="1"/>
    <col min="15883" max="16109" width="11.42578125" style="84"/>
    <col min="16110" max="16110" width="1.7109375" style="84" customWidth="1"/>
    <col min="16111" max="16111" width="3.7109375" style="84" customWidth="1"/>
    <col min="16112" max="16112" width="11.85546875" style="84" customWidth="1"/>
    <col min="16113" max="16138" width="10" style="84" customWidth="1"/>
    <col min="16139" max="16384" width="11.42578125" style="84"/>
  </cols>
  <sheetData>
    <row r="1" spans="1:22" s="85" customFormat="1" ht="15" thickBot="1" x14ac:dyDescent="0.25"/>
    <row r="2" spans="1:22" ht="26.1" customHeight="1" x14ac:dyDescent="0.3">
      <c r="A2" s="116"/>
      <c r="B2" s="560" t="s">
        <v>217</v>
      </c>
      <c r="C2" s="561"/>
      <c r="D2" s="566" t="s">
        <v>286</v>
      </c>
      <c r="E2" s="567"/>
      <c r="F2" s="567"/>
      <c r="G2" s="567"/>
      <c r="H2" s="567"/>
      <c r="I2" s="567"/>
      <c r="J2" s="567"/>
      <c r="K2" s="567"/>
      <c r="L2" s="152" t="s">
        <v>219</v>
      </c>
      <c r="M2" s="152"/>
      <c r="N2" s="153"/>
      <c r="O2" s="566" t="s">
        <v>175</v>
      </c>
      <c r="P2" s="567"/>
      <c r="Q2" s="568"/>
      <c r="R2" s="544" t="s">
        <v>217</v>
      </c>
      <c r="S2" s="545"/>
      <c r="T2" s="545"/>
    </row>
    <row r="3" spans="1:22" ht="26.1" customHeight="1" x14ac:dyDescent="0.2">
      <c r="A3" s="116"/>
      <c r="B3" s="562"/>
      <c r="C3" s="563"/>
      <c r="D3" s="154"/>
      <c r="E3" s="155"/>
      <c r="F3" s="155"/>
      <c r="G3" s="155"/>
      <c r="H3" s="155"/>
      <c r="I3" s="155"/>
      <c r="J3" s="155"/>
      <c r="K3" s="155"/>
      <c r="L3" s="570" t="s">
        <v>220</v>
      </c>
      <c r="M3" s="570"/>
      <c r="N3" s="571"/>
      <c r="O3" s="569"/>
      <c r="P3" s="570"/>
      <c r="Q3" s="571"/>
      <c r="R3" s="545"/>
      <c r="S3" s="545"/>
      <c r="T3" s="545"/>
    </row>
    <row r="4" spans="1:22" ht="26.1" customHeight="1" x14ac:dyDescent="0.2">
      <c r="A4" s="116"/>
      <c r="B4" s="562"/>
      <c r="C4" s="563"/>
      <c r="D4" s="569" t="s">
        <v>288</v>
      </c>
      <c r="E4" s="570"/>
      <c r="F4" s="570"/>
      <c r="G4" s="570"/>
      <c r="H4" s="570"/>
      <c r="I4" s="570"/>
      <c r="J4" s="570"/>
      <c r="K4" s="570"/>
      <c r="L4" s="570"/>
      <c r="M4" s="570"/>
      <c r="N4" s="571"/>
      <c r="O4" s="569"/>
      <c r="P4" s="570"/>
      <c r="Q4" s="571"/>
      <c r="R4" s="545"/>
      <c r="S4" s="545"/>
      <c r="T4" s="545"/>
      <c r="U4" s="129"/>
      <c r="V4" s="128"/>
    </row>
    <row r="5" spans="1:22" ht="26.1" customHeight="1" thickBot="1" x14ac:dyDescent="0.25">
      <c r="A5" s="116"/>
      <c r="B5" s="564"/>
      <c r="C5" s="565"/>
      <c r="D5" s="157"/>
      <c r="E5" s="158"/>
      <c r="F5" s="158"/>
      <c r="G5" s="158"/>
      <c r="H5" s="158"/>
      <c r="I5" s="158"/>
      <c r="J5" s="158"/>
      <c r="K5" s="158"/>
      <c r="L5" s="575"/>
      <c r="M5" s="576"/>
      <c r="N5" s="577"/>
      <c r="O5" s="572"/>
      <c r="P5" s="573"/>
      <c r="Q5" s="574"/>
      <c r="R5" s="545"/>
      <c r="S5" s="545"/>
      <c r="T5" s="545"/>
    </row>
    <row r="6" spans="1:22" ht="9" customHeight="1" x14ac:dyDescent="0.35">
      <c r="A6" s="116"/>
      <c r="B6" s="131"/>
      <c r="C6" s="131"/>
      <c r="D6" s="155"/>
      <c r="E6" s="155"/>
      <c r="F6" s="155"/>
      <c r="G6" s="155"/>
      <c r="H6" s="155"/>
      <c r="I6" s="155"/>
      <c r="J6" s="155"/>
      <c r="K6" s="155"/>
      <c r="L6" s="159"/>
      <c r="M6" s="160"/>
      <c r="N6" s="160"/>
      <c r="O6" s="156"/>
      <c r="P6" s="156"/>
      <c r="Q6" s="156"/>
      <c r="R6" s="127"/>
      <c r="S6" s="127"/>
      <c r="T6" s="127"/>
    </row>
    <row r="7" spans="1:22" ht="18.75" customHeight="1" thickBot="1" x14ac:dyDescent="0.25">
      <c r="A7" s="116"/>
      <c r="B7" s="546" t="s">
        <v>216</v>
      </c>
      <c r="C7" s="547"/>
      <c r="D7" s="547"/>
      <c r="E7" s="547"/>
      <c r="F7" s="547"/>
      <c r="G7" s="547"/>
      <c r="H7" s="547"/>
      <c r="I7" s="547"/>
      <c r="J7" s="547"/>
      <c r="K7" s="547"/>
      <c r="L7" s="547"/>
      <c r="M7" s="547"/>
      <c r="N7" s="547"/>
      <c r="O7" s="547"/>
      <c r="P7" s="547"/>
      <c r="Q7" s="548"/>
      <c r="R7" s="127"/>
      <c r="S7" s="127"/>
      <c r="T7" s="127"/>
    </row>
    <row r="8" spans="1:22" ht="29.25" customHeight="1" thickBot="1" x14ac:dyDescent="0.25">
      <c r="A8" s="120"/>
      <c r="B8" s="161" t="s">
        <v>221</v>
      </c>
      <c r="C8" s="549" t="s">
        <v>215</v>
      </c>
      <c r="D8" s="550"/>
      <c r="E8" s="550"/>
      <c r="F8" s="550"/>
      <c r="G8" s="550"/>
      <c r="H8" s="550"/>
      <c r="I8" s="550"/>
      <c r="J8" s="550"/>
      <c r="K8" s="550"/>
      <c r="L8" s="550"/>
      <c r="M8" s="550"/>
      <c r="N8" s="550"/>
      <c r="O8" s="550"/>
      <c r="P8" s="550"/>
      <c r="Q8" s="551"/>
      <c r="R8" s="25"/>
      <c r="T8" s="86"/>
    </row>
    <row r="9" spans="1:22" ht="18.75" customHeight="1" x14ac:dyDescent="0.3">
      <c r="A9" s="120"/>
      <c r="B9" s="144">
        <v>1</v>
      </c>
      <c r="C9" s="552" t="s">
        <v>214</v>
      </c>
      <c r="D9" s="553"/>
      <c r="E9" s="554"/>
      <c r="F9" s="554"/>
      <c r="G9" s="554"/>
      <c r="H9" s="554"/>
      <c r="I9" s="554"/>
      <c r="J9" s="554"/>
      <c r="K9" s="554"/>
      <c r="L9" s="554"/>
      <c r="M9" s="554"/>
      <c r="N9" s="554"/>
      <c r="O9" s="554"/>
      <c r="P9" s="554"/>
      <c r="Q9" s="555"/>
      <c r="R9" s="126"/>
      <c r="T9" s="86"/>
    </row>
    <row r="10" spans="1:22" ht="18.75" customHeight="1" thickBot="1" x14ac:dyDescent="0.35">
      <c r="A10" s="120"/>
      <c r="B10" s="145">
        <f>1+B9</f>
        <v>2</v>
      </c>
      <c r="C10" s="556" t="s">
        <v>213</v>
      </c>
      <c r="D10" s="557"/>
      <c r="E10" s="558"/>
      <c r="F10" s="558"/>
      <c r="G10" s="558"/>
      <c r="H10" s="558"/>
      <c r="I10" s="558"/>
      <c r="J10" s="558"/>
      <c r="K10" s="558"/>
      <c r="L10" s="558"/>
      <c r="M10" s="558"/>
      <c r="N10" s="558"/>
      <c r="O10" s="558"/>
      <c r="P10" s="558"/>
      <c r="Q10" s="559"/>
      <c r="R10" s="126"/>
      <c r="T10" s="86"/>
    </row>
    <row r="11" spans="1:22" ht="18.75" hidden="1" customHeight="1" thickBot="1" x14ac:dyDescent="0.3">
      <c r="A11" s="120"/>
      <c r="B11" s="125">
        <v>8</v>
      </c>
      <c r="C11" s="584"/>
      <c r="D11" s="585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586"/>
      <c r="Q11" s="586"/>
      <c r="R11" s="25"/>
      <c r="T11" s="86"/>
    </row>
    <row r="12" spans="1:22" ht="18.75" hidden="1" customHeight="1" thickBot="1" x14ac:dyDescent="0.3">
      <c r="A12" s="120"/>
      <c r="B12" s="124">
        <v>9</v>
      </c>
      <c r="C12" s="578"/>
      <c r="D12" s="579"/>
      <c r="E12" s="580"/>
      <c r="F12" s="580"/>
      <c r="G12" s="580"/>
      <c r="H12" s="580"/>
      <c r="I12" s="580"/>
      <c r="J12" s="580"/>
      <c r="K12" s="580"/>
      <c r="L12" s="580"/>
      <c r="M12" s="580"/>
      <c r="N12" s="580"/>
      <c r="O12" s="580"/>
      <c r="P12" s="580"/>
      <c r="Q12" s="580"/>
      <c r="R12" s="25"/>
      <c r="T12" s="86"/>
    </row>
    <row r="13" spans="1:22" ht="18.75" hidden="1" customHeight="1" thickBot="1" x14ac:dyDescent="0.3">
      <c r="A13" s="120"/>
      <c r="B13" s="123">
        <v>10</v>
      </c>
      <c r="C13" s="578"/>
      <c r="D13" s="579"/>
      <c r="E13" s="580"/>
      <c r="F13" s="580"/>
      <c r="G13" s="580"/>
      <c r="H13" s="580"/>
      <c r="I13" s="580"/>
      <c r="J13" s="580"/>
      <c r="K13" s="580"/>
      <c r="L13" s="580"/>
      <c r="M13" s="580"/>
      <c r="N13" s="580"/>
      <c r="O13" s="580"/>
      <c r="P13" s="580"/>
      <c r="Q13" s="580"/>
      <c r="R13" s="25"/>
      <c r="T13" s="86"/>
    </row>
    <row r="14" spans="1:22" ht="18.75" hidden="1" customHeight="1" thickBot="1" x14ac:dyDescent="0.3">
      <c r="A14" s="120"/>
      <c r="B14" s="122">
        <v>11</v>
      </c>
      <c r="C14" s="578"/>
      <c r="D14" s="579"/>
      <c r="E14" s="580"/>
      <c r="F14" s="580"/>
      <c r="G14" s="580"/>
      <c r="H14" s="580"/>
      <c r="I14" s="580"/>
      <c r="J14" s="580"/>
      <c r="K14" s="580"/>
      <c r="L14" s="580"/>
      <c r="M14" s="580"/>
      <c r="N14" s="580"/>
      <c r="O14" s="580"/>
      <c r="P14" s="580"/>
      <c r="Q14" s="580"/>
      <c r="R14" s="25"/>
      <c r="T14" s="86"/>
    </row>
    <row r="15" spans="1:22" ht="18.75" hidden="1" customHeight="1" thickBot="1" x14ac:dyDescent="0.3">
      <c r="A15" s="120"/>
      <c r="B15" s="121">
        <v>12</v>
      </c>
      <c r="C15" s="587"/>
      <c r="D15" s="588"/>
      <c r="E15" s="589"/>
      <c r="F15" s="589"/>
      <c r="G15" s="589"/>
      <c r="H15" s="589"/>
      <c r="I15" s="589"/>
      <c r="J15" s="589"/>
      <c r="K15" s="589"/>
      <c r="L15" s="589"/>
      <c r="M15" s="589"/>
      <c r="N15" s="589"/>
      <c r="O15" s="589"/>
      <c r="P15" s="589"/>
      <c r="Q15" s="589"/>
      <c r="R15" s="25"/>
      <c r="T15" s="86"/>
    </row>
    <row r="16" spans="1:22" ht="18.75" customHeight="1" thickBot="1" x14ac:dyDescent="0.25">
      <c r="A16" s="120"/>
      <c r="B16" s="8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25"/>
      <c r="T16" s="86"/>
    </row>
    <row r="17" spans="1:22" ht="18.75" customHeight="1" thickBot="1" x14ac:dyDescent="0.25">
      <c r="A17" s="120"/>
      <c r="B17" s="162"/>
      <c r="C17" s="119" t="s">
        <v>178</v>
      </c>
      <c r="D17" s="116"/>
      <c r="E17" s="582" t="s">
        <v>0</v>
      </c>
      <c r="F17" s="592" t="s">
        <v>212</v>
      </c>
      <c r="G17" s="593"/>
      <c r="H17" s="593"/>
      <c r="I17" s="593"/>
      <c r="J17" s="593"/>
      <c r="K17" s="593"/>
      <c r="L17" s="593"/>
      <c r="M17" s="593"/>
      <c r="N17" s="593"/>
      <c r="O17" s="593"/>
      <c r="P17" s="593"/>
      <c r="Q17" s="594"/>
      <c r="R17" s="25"/>
    </row>
    <row r="18" spans="1:22" s="86" customFormat="1" ht="18.75" customHeight="1" thickBot="1" x14ac:dyDescent="0.25">
      <c r="A18" s="105"/>
      <c r="B18" s="118"/>
      <c r="C18" s="117" t="s">
        <v>179</v>
      </c>
      <c r="D18" s="116"/>
      <c r="E18" s="583"/>
      <c r="F18" s="178" t="s">
        <v>2</v>
      </c>
      <c r="G18" s="198" t="s">
        <v>3</v>
      </c>
      <c r="H18" s="178" t="s">
        <v>4</v>
      </c>
      <c r="I18" s="198" t="s">
        <v>5</v>
      </c>
      <c r="J18" s="178" t="s">
        <v>6</v>
      </c>
      <c r="K18" s="198" t="s">
        <v>7</v>
      </c>
      <c r="L18" s="178" t="s">
        <v>8</v>
      </c>
      <c r="M18" s="198" t="s">
        <v>9</v>
      </c>
      <c r="N18" s="178" t="s">
        <v>10</v>
      </c>
      <c r="O18" s="198" t="s">
        <v>11</v>
      </c>
      <c r="P18" s="178" t="s">
        <v>12</v>
      </c>
      <c r="Q18" s="199" t="s">
        <v>13</v>
      </c>
      <c r="T18" s="84"/>
      <c r="U18" s="84"/>
      <c r="V18" s="84"/>
    </row>
    <row r="19" spans="1:22" s="86" customFormat="1" ht="18.75" customHeight="1" thickBot="1" x14ac:dyDescent="0.35">
      <c r="A19" s="105"/>
      <c r="C19" s="106"/>
      <c r="D19" s="106"/>
      <c r="E19" s="203">
        <v>1</v>
      </c>
      <c r="F19" s="322" t="s">
        <v>222</v>
      </c>
      <c r="G19" s="320">
        <v>2</v>
      </c>
      <c r="H19" s="320"/>
      <c r="I19" s="320"/>
      <c r="J19" s="320"/>
      <c r="K19" s="320"/>
      <c r="L19" s="320"/>
      <c r="M19" s="320"/>
      <c r="N19" s="320"/>
      <c r="O19" s="320"/>
      <c r="P19" s="320"/>
      <c r="Q19" s="321"/>
      <c r="T19" s="84"/>
      <c r="U19" s="84"/>
      <c r="V19" s="84"/>
    </row>
    <row r="20" spans="1:22" s="110" customFormat="1" ht="21.75" customHeight="1" thickBot="1" x14ac:dyDescent="0.35">
      <c r="A20" s="113"/>
      <c r="C20" s="111"/>
      <c r="D20" s="111"/>
      <c r="E20" s="202">
        <f>1+E19</f>
        <v>2</v>
      </c>
      <c r="F20" s="323" t="s">
        <v>223</v>
      </c>
      <c r="G20" s="318">
        <v>2</v>
      </c>
      <c r="H20" s="318"/>
      <c r="I20" s="318"/>
      <c r="J20" s="318"/>
      <c r="K20" s="318"/>
      <c r="L20" s="318"/>
      <c r="M20" s="318"/>
      <c r="N20" s="318"/>
      <c r="O20" s="318"/>
      <c r="P20" s="318"/>
      <c r="Q20" s="319"/>
      <c r="T20" s="84"/>
      <c r="U20" s="84"/>
      <c r="V20" s="84"/>
    </row>
    <row r="21" spans="1:22" s="110" customFormat="1" ht="15.75" customHeight="1" x14ac:dyDescent="0.25">
      <c r="A21" s="113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84"/>
      <c r="N21" s="84"/>
      <c r="O21" s="84"/>
      <c r="P21" s="84"/>
      <c r="Q21" s="84"/>
      <c r="R21" s="84"/>
      <c r="S21" s="84"/>
      <c r="T21" s="84"/>
      <c r="U21" s="84"/>
      <c r="V21" s="84"/>
    </row>
    <row r="22" spans="1:22" s="110" customFormat="1" ht="15.75" hidden="1" customHeight="1" x14ac:dyDescent="0.25">
      <c r="A22" s="113"/>
      <c r="B22" s="139"/>
      <c r="C22" s="139"/>
      <c r="D22" s="139"/>
      <c r="E22" s="139"/>
      <c r="F22" s="139"/>
      <c r="G22" s="139"/>
      <c r="H22" s="139"/>
      <c r="I22" s="140">
        <v>8</v>
      </c>
      <c r="J22" s="97"/>
      <c r="K22" s="97"/>
      <c r="L22" s="97"/>
      <c r="M22" s="115"/>
      <c r="N22" s="115"/>
      <c r="P22" s="115"/>
      <c r="Q22" s="114"/>
      <c r="R22" s="115"/>
      <c r="S22" s="115"/>
      <c r="T22" s="84"/>
      <c r="U22" s="84"/>
      <c r="V22" s="84"/>
    </row>
    <row r="23" spans="1:22" s="110" customFormat="1" ht="15.75" hidden="1" customHeight="1" x14ac:dyDescent="0.25">
      <c r="A23" s="113"/>
      <c r="B23" s="139"/>
      <c r="C23" s="139"/>
      <c r="D23" s="139"/>
      <c r="E23" s="139"/>
      <c r="F23" s="139"/>
      <c r="G23" s="139"/>
      <c r="H23" s="139"/>
      <c r="I23" s="141">
        <v>9</v>
      </c>
      <c r="J23" s="97"/>
      <c r="K23" s="97"/>
      <c r="L23" s="97"/>
      <c r="M23" s="115"/>
      <c r="N23" s="115"/>
      <c r="O23" s="115"/>
      <c r="P23" s="115"/>
      <c r="Q23" s="115"/>
      <c r="R23" s="115"/>
      <c r="S23" s="115"/>
      <c r="T23" s="84"/>
      <c r="U23" s="84"/>
      <c r="V23" s="84"/>
    </row>
    <row r="24" spans="1:22" s="110" customFormat="1" ht="15.75" hidden="1" customHeight="1" x14ac:dyDescent="0.25">
      <c r="A24" s="113"/>
      <c r="B24" s="139"/>
      <c r="C24" s="139"/>
      <c r="D24" s="139"/>
      <c r="E24" s="139"/>
      <c r="F24" s="139"/>
      <c r="G24" s="139"/>
      <c r="H24" s="139"/>
      <c r="I24" s="142">
        <v>10</v>
      </c>
      <c r="J24" s="97"/>
      <c r="K24" s="97"/>
      <c r="L24" s="97"/>
      <c r="M24" s="115"/>
      <c r="N24" s="115"/>
      <c r="O24" s="115"/>
      <c r="P24" s="115"/>
      <c r="Q24" s="115"/>
      <c r="R24" s="115"/>
      <c r="S24" s="115"/>
      <c r="T24" s="84"/>
      <c r="U24" s="84"/>
      <c r="V24" s="84"/>
    </row>
    <row r="25" spans="1:22" s="110" customFormat="1" ht="15.75" hidden="1" customHeight="1" x14ac:dyDescent="0.25">
      <c r="A25" s="113"/>
      <c r="B25" s="139"/>
      <c r="C25" s="139"/>
      <c r="D25" s="139"/>
      <c r="E25" s="139"/>
      <c r="F25" s="139"/>
      <c r="G25" s="139"/>
      <c r="H25" s="139"/>
      <c r="I25" s="143">
        <v>11</v>
      </c>
      <c r="J25" s="97"/>
      <c r="K25" s="97"/>
      <c r="L25" s="97"/>
      <c r="M25" s="115"/>
      <c r="N25" s="115"/>
      <c r="O25" s="115"/>
      <c r="P25" s="115"/>
      <c r="Q25" s="115"/>
      <c r="R25" s="114"/>
      <c r="S25" s="115"/>
      <c r="T25" s="84"/>
      <c r="U25" s="84"/>
      <c r="V25" s="84"/>
    </row>
    <row r="26" spans="1:22" s="110" customFormat="1" ht="15.75" hidden="1" customHeight="1" x14ac:dyDescent="0.25">
      <c r="A26" s="113"/>
      <c r="B26" s="139"/>
      <c r="C26" s="139"/>
      <c r="D26" s="139"/>
      <c r="E26" s="139"/>
      <c r="F26" s="139"/>
      <c r="G26" s="139"/>
      <c r="H26" s="139"/>
      <c r="I26" s="140">
        <v>12</v>
      </c>
      <c r="J26" s="97"/>
      <c r="K26" s="97"/>
      <c r="L26" s="97"/>
      <c r="M26" s="115"/>
      <c r="N26" s="115"/>
      <c r="O26" s="115"/>
      <c r="P26" s="115"/>
      <c r="Q26" s="115"/>
      <c r="R26" s="115"/>
      <c r="S26" s="114"/>
      <c r="T26" s="84"/>
      <c r="U26" s="84"/>
      <c r="V26" s="84"/>
    </row>
    <row r="27" spans="1:22" s="110" customFormat="1" ht="15.75" customHeight="1" x14ac:dyDescent="0.25">
      <c r="A27" s="113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84"/>
      <c r="N27" s="84"/>
      <c r="O27" s="84"/>
      <c r="P27" s="84"/>
      <c r="Q27" s="84"/>
      <c r="S27" s="111"/>
      <c r="T27" s="84"/>
      <c r="U27" s="84"/>
      <c r="V27" s="84"/>
    </row>
    <row r="28" spans="1:22" s="110" customFormat="1" ht="15.75" customHeight="1" x14ac:dyDescent="0.25">
      <c r="A28" s="113"/>
      <c r="B28" s="139"/>
      <c r="C28" s="139"/>
      <c r="D28" s="139"/>
      <c r="E28" s="139"/>
      <c r="F28" s="591" t="s">
        <v>211</v>
      </c>
      <c r="G28" s="591"/>
      <c r="H28" s="591"/>
      <c r="I28" s="591"/>
      <c r="J28" s="139"/>
      <c r="K28" s="590"/>
      <c r="L28" s="590"/>
      <c r="M28" s="84"/>
      <c r="N28" s="84"/>
      <c r="O28" s="84"/>
      <c r="P28" s="84"/>
      <c r="Q28" s="84"/>
      <c r="S28" s="111"/>
      <c r="T28" s="84"/>
      <c r="U28" s="84"/>
      <c r="V28" s="84"/>
    </row>
    <row r="29" spans="1:22" s="86" customFormat="1" ht="18.75" customHeight="1" thickBot="1" x14ac:dyDescent="0.3">
      <c r="A29" s="105"/>
      <c r="B29" s="109"/>
      <c r="C29" s="85"/>
      <c r="D29" s="85"/>
      <c r="E29" s="85"/>
      <c r="F29" s="108"/>
      <c r="G29" s="108"/>
      <c r="H29" s="107"/>
      <c r="K29" s="581"/>
      <c r="L29" s="581"/>
      <c r="M29" s="84"/>
      <c r="N29" s="84"/>
      <c r="O29" s="84"/>
      <c r="P29" s="84"/>
      <c r="Q29" s="84"/>
      <c r="S29" s="106"/>
      <c r="T29" s="84"/>
      <c r="U29" s="84"/>
      <c r="V29" s="84"/>
    </row>
    <row r="30" spans="1:22" s="86" customFormat="1" ht="18.75" customHeight="1" x14ac:dyDescent="0.2">
      <c r="A30" s="105"/>
      <c r="B30" s="521" t="s">
        <v>210</v>
      </c>
      <c r="C30" s="518" t="s">
        <v>59</v>
      </c>
      <c r="D30" s="518"/>
      <c r="E30" s="518"/>
      <c r="F30" s="537" t="s">
        <v>60</v>
      </c>
      <c r="G30" s="521" t="s">
        <v>209</v>
      </c>
      <c r="H30" s="521" t="s">
        <v>208</v>
      </c>
      <c r="I30" s="540" t="s">
        <v>207</v>
      </c>
      <c r="J30" s="541"/>
      <c r="K30" s="529" t="s">
        <v>206</v>
      </c>
      <c r="L30" s="530"/>
      <c r="M30" s="84"/>
      <c r="N30" s="84"/>
      <c r="O30" s="84"/>
      <c r="P30" s="84"/>
      <c r="Q30" s="84"/>
      <c r="R30" s="104"/>
      <c r="T30" s="84"/>
      <c r="U30" s="84"/>
      <c r="V30" s="84"/>
    </row>
    <row r="31" spans="1:22" ht="16.5" customHeight="1" thickBot="1" x14ac:dyDescent="0.25">
      <c r="A31" s="517"/>
      <c r="B31" s="522"/>
      <c r="C31" s="519"/>
      <c r="D31" s="519"/>
      <c r="E31" s="519"/>
      <c r="F31" s="538"/>
      <c r="G31" s="522"/>
      <c r="H31" s="522"/>
      <c r="I31" s="542"/>
      <c r="J31" s="543"/>
      <c r="K31" s="531"/>
      <c r="L31" s="532"/>
      <c r="R31" s="103"/>
      <c r="S31" s="86"/>
    </row>
    <row r="32" spans="1:22" ht="16.5" customHeight="1" thickBot="1" x14ac:dyDescent="0.25">
      <c r="A32" s="517"/>
      <c r="B32" s="522"/>
      <c r="C32" s="519"/>
      <c r="D32" s="519"/>
      <c r="E32" s="519"/>
      <c r="F32" s="538"/>
      <c r="G32" s="522"/>
      <c r="H32" s="522"/>
      <c r="I32" s="535" t="s">
        <v>205</v>
      </c>
      <c r="J32" s="536"/>
      <c r="K32" s="531"/>
      <c r="L32" s="532"/>
      <c r="R32" s="102"/>
      <c r="S32" s="86"/>
    </row>
    <row r="33" spans="1:19" ht="28.5" customHeight="1" thickBot="1" x14ac:dyDescent="0.25">
      <c r="A33" s="517"/>
      <c r="B33" s="523"/>
      <c r="C33" s="520"/>
      <c r="D33" s="520"/>
      <c r="E33" s="520"/>
      <c r="F33" s="539"/>
      <c r="G33" s="523"/>
      <c r="H33" s="523"/>
      <c r="I33" s="146">
        <v>1</v>
      </c>
      <c r="J33" s="147">
        <v>2</v>
      </c>
      <c r="K33" s="533"/>
      <c r="L33" s="534"/>
      <c r="S33" s="84"/>
    </row>
    <row r="34" spans="1:19" ht="6" customHeight="1" x14ac:dyDescent="0.2">
      <c r="A34" s="101"/>
      <c r="B34" s="148"/>
      <c r="C34" s="148"/>
      <c r="D34" s="148"/>
      <c r="E34" s="148"/>
      <c r="F34" s="148"/>
      <c r="G34" s="148"/>
      <c r="H34" s="148"/>
      <c r="I34" s="149"/>
      <c r="J34" s="150"/>
      <c r="K34" s="148"/>
      <c r="L34" s="148"/>
      <c r="S34" s="84"/>
    </row>
    <row r="35" spans="1:19" ht="18.75" customHeight="1" x14ac:dyDescent="0.25">
      <c r="A35" s="99">
        <v>1</v>
      </c>
      <c r="B35" s="324"/>
      <c r="C35" s="511"/>
      <c r="D35" s="512"/>
      <c r="E35" s="513"/>
      <c r="F35" s="310"/>
      <c r="G35" s="311"/>
      <c r="H35" s="311"/>
      <c r="I35" s="312"/>
      <c r="J35" s="270"/>
      <c r="K35" s="313"/>
      <c r="L35" s="314"/>
      <c r="S35" s="84"/>
    </row>
    <row r="36" spans="1:19" ht="18.75" customHeight="1" x14ac:dyDescent="0.25">
      <c r="A36" s="99">
        <v>2</v>
      </c>
      <c r="B36" s="325"/>
      <c r="C36" s="511"/>
      <c r="D36" s="512"/>
      <c r="E36" s="513"/>
      <c r="F36" s="310"/>
      <c r="G36" s="306"/>
      <c r="H36" s="306"/>
      <c r="I36" s="307"/>
      <c r="J36" s="274"/>
      <c r="K36" s="308"/>
      <c r="L36" s="309"/>
      <c r="S36" s="84"/>
    </row>
    <row r="37" spans="1:19" ht="18.75" customHeight="1" x14ac:dyDescent="0.25">
      <c r="A37" s="99">
        <v>3</v>
      </c>
      <c r="B37" s="326"/>
      <c r="C37" s="511"/>
      <c r="D37" s="512"/>
      <c r="E37" s="513"/>
      <c r="F37" s="310"/>
      <c r="G37" s="138"/>
      <c r="H37" s="138"/>
      <c r="I37" s="96"/>
      <c r="J37" s="95"/>
      <c r="K37" s="132"/>
      <c r="L37" s="133"/>
      <c r="S37" s="84"/>
    </row>
    <row r="38" spans="1:19" ht="18.75" customHeight="1" x14ac:dyDescent="0.25">
      <c r="A38" s="99">
        <v>4</v>
      </c>
      <c r="B38" s="327"/>
      <c r="C38" s="511"/>
      <c r="D38" s="512"/>
      <c r="E38" s="513"/>
      <c r="F38" s="310"/>
      <c r="G38" s="138"/>
      <c r="H38" s="311"/>
      <c r="I38" s="96"/>
      <c r="J38" s="95"/>
      <c r="K38" s="132"/>
      <c r="L38" s="133"/>
      <c r="S38" s="84"/>
    </row>
    <row r="39" spans="1:19" ht="18.75" customHeight="1" x14ac:dyDescent="0.25">
      <c r="A39" s="99">
        <v>5</v>
      </c>
      <c r="B39" s="327"/>
      <c r="C39" s="511"/>
      <c r="D39" s="512"/>
      <c r="E39" s="513"/>
      <c r="F39" s="310"/>
      <c r="G39" s="138"/>
      <c r="H39" s="306"/>
      <c r="I39" s="96"/>
      <c r="J39" s="95"/>
      <c r="K39" s="132"/>
      <c r="L39" s="133"/>
      <c r="S39" s="84"/>
    </row>
    <row r="40" spans="1:19" ht="18.75" customHeight="1" x14ac:dyDescent="0.25">
      <c r="A40" s="99">
        <v>6</v>
      </c>
      <c r="B40" s="327"/>
      <c r="C40" s="511"/>
      <c r="D40" s="512"/>
      <c r="E40" s="513"/>
      <c r="F40" s="98"/>
      <c r="G40" s="138"/>
      <c r="H40" s="138"/>
      <c r="I40" s="96"/>
      <c r="J40" s="95"/>
      <c r="K40" s="132"/>
      <c r="L40" s="133"/>
      <c r="S40" s="84"/>
    </row>
    <row r="41" spans="1:19" ht="18.75" customHeight="1" x14ac:dyDescent="0.25">
      <c r="A41" s="99">
        <v>7</v>
      </c>
      <c r="B41" s="327"/>
      <c r="C41" s="511"/>
      <c r="D41" s="512"/>
      <c r="E41" s="513"/>
      <c r="F41" s="98"/>
      <c r="G41" s="138"/>
      <c r="H41" s="311"/>
      <c r="I41" s="96"/>
      <c r="J41" s="95"/>
      <c r="K41" s="132"/>
      <c r="L41" s="133"/>
      <c r="S41" s="84"/>
    </row>
    <row r="42" spans="1:19" ht="18.75" customHeight="1" x14ac:dyDescent="0.25">
      <c r="A42" s="99">
        <v>8</v>
      </c>
      <c r="B42" s="327"/>
      <c r="C42" s="511"/>
      <c r="D42" s="512"/>
      <c r="E42" s="513"/>
      <c r="F42" s="310"/>
      <c r="G42" s="138"/>
      <c r="H42" s="306"/>
      <c r="I42" s="96"/>
      <c r="J42" s="95"/>
      <c r="K42" s="132"/>
      <c r="L42" s="133"/>
      <c r="S42" s="84"/>
    </row>
    <row r="43" spans="1:19" ht="18.75" customHeight="1" x14ac:dyDescent="0.25">
      <c r="A43" s="99">
        <v>9</v>
      </c>
      <c r="B43" s="327"/>
      <c r="C43" s="511"/>
      <c r="D43" s="512"/>
      <c r="E43" s="513"/>
      <c r="F43" s="310"/>
      <c r="G43" s="138"/>
      <c r="H43" s="138"/>
      <c r="I43" s="96"/>
      <c r="J43" s="95"/>
      <c r="K43" s="132"/>
      <c r="L43" s="133"/>
      <c r="S43" s="84"/>
    </row>
    <row r="44" spans="1:19" ht="18.75" customHeight="1" x14ac:dyDescent="0.25">
      <c r="A44" s="99">
        <v>10</v>
      </c>
      <c r="B44" s="327"/>
      <c r="C44" s="511"/>
      <c r="D44" s="512"/>
      <c r="E44" s="513"/>
      <c r="F44" s="98"/>
      <c r="G44" s="138"/>
      <c r="H44" s="311"/>
      <c r="I44" s="96"/>
      <c r="J44" s="95"/>
      <c r="K44" s="132"/>
      <c r="L44" s="133"/>
      <c r="S44" s="84"/>
    </row>
    <row r="45" spans="1:19" ht="18.75" customHeight="1" x14ac:dyDescent="0.25">
      <c r="A45" s="99">
        <v>11</v>
      </c>
      <c r="B45" s="327"/>
      <c r="C45" s="511"/>
      <c r="D45" s="512"/>
      <c r="E45" s="513"/>
      <c r="F45" s="98"/>
      <c r="G45" s="138"/>
      <c r="H45" s="306"/>
      <c r="I45" s="96"/>
      <c r="J45" s="95"/>
      <c r="K45" s="132"/>
      <c r="L45" s="133"/>
      <c r="S45" s="84"/>
    </row>
    <row r="46" spans="1:19" ht="18.75" customHeight="1" x14ac:dyDescent="0.25">
      <c r="A46" s="99">
        <v>12</v>
      </c>
      <c r="B46" s="327"/>
      <c r="C46" s="511"/>
      <c r="D46" s="512"/>
      <c r="E46" s="513"/>
      <c r="F46" s="98"/>
      <c r="G46" s="138"/>
      <c r="H46" s="138"/>
      <c r="I46" s="96"/>
      <c r="J46" s="95"/>
      <c r="K46" s="132"/>
      <c r="L46" s="133"/>
      <c r="S46" s="84"/>
    </row>
    <row r="47" spans="1:19" ht="18.75" customHeight="1" x14ac:dyDescent="0.25">
      <c r="A47" s="99">
        <v>13</v>
      </c>
      <c r="B47" s="327"/>
      <c r="C47" s="511"/>
      <c r="D47" s="512"/>
      <c r="E47" s="513"/>
      <c r="F47" s="98"/>
      <c r="G47" s="138"/>
      <c r="H47" s="311"/>
      <c r="I47" s="96"/>
      <c r="J47" s="95"/>
      <c r="K47" s="132"/>
      <c r="L47" s="133"/>
      <c r="S47" s="84"/>
    </row>
    <row r="48" spans="1:19" ht="18.75" customHeight="1" x14ac:dyDescent="0.25">
      <c r="A48" s="99">
        <v>14</v>
      </c>
      <c r="B48" s="327"/>
      <c r="C48" s="511"/>
      <c r="D48" s="512"/>
      <c r="E48" s="513"/>
      <c r="F48" s="98"/>
      <c r="G48" s="138"/>
      <c r="H48" s="306"/>
      <c r="I48" s="96"/>
      <c r="J48" s="95"/>
      <c r="K48" s="132"/>
      <c r="L48" s="133"/>
      <c r="S48" s="84"/>
    </row>
    <row r="49" spans="1:19" ht="18.75" customHeight="1" x14ac:dyDescent="0.25">
      <c r="A49" s="99">
        <v>15</v>
      </c>
      <c r="B49" s="328"/>
      <c r="C49" s="511"/>
      <c r="D49" s="512"/>
      <c r="E49" s="513"/>
      <c r="F49" s="310"/>
      <c r="G49" s="138"/>
      <c r="H49" s="138"/>
      <c r="I49" s="96"/>
      <c r="J49" s="95"/>
      <c r="K49" s="132"/>
      <c r="L49" s="133"/>
      <c r="S49" s="84"/>
    </row>
    <row r="50" spans="1:19" ht="18.75" customHeight="1" x14ac:dyDescent="0.25">
      <c r="A50" s="99">
        <v>16</v>
      </c>
      <c r="B50" s="328"/>
      <c r="C50" s="514"/>
      <c r="D50" s="515"/>
      <c r="E50" s="516"/>
      <c r="F50" s="98"/>
      <c r="G50" s="138"/>
      <c r="H50" s="311"/>
      <c r="I50" s="96"/>
      <c r="J50" s="95"/>
      <c r="K50" s="132"/>
      <c r="L50" s="133"/>
      <c r="S50" s="84"/>
    </row>
    <row r="51" spans="1:19" ht="18.75" customHeight="1" x14ac:dyDescent="0.25">
      <c r="A51" s="99">
        <v>17</v>
      </c>
      <c r="B51" s="328"/>
      <c r="C51" s="514"/>
      <c r="D51" s="515"/>
      <c r="E51" s="516"/>
      <c r="F51" s="310"/>
      <c r="G51" s="138"/>
      <c r="H51" s="306"/>
      <c r="I51" s="96"/>
      <c r="J51" s="95"/>
      <c r="K51" s="132"/>
      <c r="L51" s="133"/>
      <c r="S51" s="84"/>
    </row>
    <row r="52" spans="1:19" ht="18.75" customHeight="1" x14ac:dyDescent="0.25">
      <c r="A52" s="99">
        <v>18</v>
      </c>
      <c r="B52" s="329"/>
      <c r="C52" s="514"/>
      <c r="D52" s="515"/>
      <c r="E52" s="516"/>
      <c r="F52" s="98"/>
      <c r="G52" s="138"/>
      <c r="H52" s="138"/>
      <c r="I52" s="96"/>
      <c r="J52" s="95"/>
      <c r="K52" s="132"/>
      <c r="L52" s="133"/>
      <c r="S52" s="84"/>
    </row>
    <row r="53" spans="1:19" ht="18.75" customHeight="1" x14ac:dyDescent="0.25">
      <c r="A53" s="99">
        <v>19</v>
      </c>
      <c r="B53" s="329"/>
      <c r="C53" s="514"/>
      <c r="D53" s="515"/>
      <c r="E53" s="516"/>
      <c r="F53" s="98"/>
      <c r="G53" s="138"/>
      <c r="H53" s="311"/>
      <c r="I53" s="96"/>
      <c r="J53" s="95"/>
      <c r="K53" s="132"/>
      <c r="L53" s="133"/>
      <c r="S53" s="84"/>
    </row>
    <row r="54" spans="1:19" ht="18.75" customHeight="1" x14ac:dyDescent="0.25">
      <c r="A54" s="99">
        <v>20</v>
      </c>
      <c r="B54" s="329"/>
      <c r="C54" s="514"/>
      <c r="D54" s="515"/>
      <c r="E54" s="516"/>
      <c r="F54" s="98"/>
      <c r="G54" s="138"/>
      <c r="H54" s="306"/>
      <c r="I54" s="96"/>
      <c r="J54" s="95"/>
      <c r="K54" s="132"/>
      <c r="L54" s="133"/>
      <c r="S54" s="84"/>
    </row>
    <row r="55" spans="1:19" ht="18.75" customHeight="1" x14ac:dyDescent="0.25">
      <c r="A55" s="99">
        <v>21</v>
      </c>
      <c r="B55" s="329"/>
      <c r="C55" s="514"/>
      <c r="D55" s="515"/>
      <c r="E55" s="516"/>
      <c r="F55" s="98"/>
      <c r="G55" s="138"/>
      <c r="H55" s="138"/>
      <c r="I55" s="96"/>
      <c r="J55" s="95"/>
      <c r="K55" s="132"/>
      <c r="L55" s="133"/>
      <c r="S55" s="84"/>
    </row>
    <row r="56" spans="1:19" ht="18.75" customHeight="1" x14ac:dyDescent="0.25">
      <c r="A56" s="99">
        <v>22</v>
      </c>
      <c r="B56" s="327"/>
      <c r="C56" s="511"/>
      <c r="D56" s="512"/>
      <c r="E56" s="513"/>
      <c r="F56" s="310"/>
      <c r="G56" s="138"/>
      <c r="H56" s="311"/>
      <c r="I56" s="96"/>
      <c r="J56" s="95"/>
      <c r="K56" s="132"/>
      <c r="L56" s="133"/>
      <c r="S56" s="84"/>
    </row>
    <row r="57" spans="1:19" ht="18.75" customHeight="1" x14ac:dyDescent="0.25">
      <c r="A57" s="99">
        <v>23</v>
      </c>
      <c r="B57" s="329"/>
      <c r="C57" s="511"/>
      <c r="D57" s="512"/>
      <c r="E57" s="513"/>
      <c r="F57" s="310"/>
      <c r="G57" s="138"/>
      <c r="H57" s="306"/>
      <c r="I57" s="96"/>
      <c r="J57" s="95"/>
      <c r="K57" s="132"/>
      <c r="L57" s="133"/>
      <c r="S57" s="84"/>
    </row>
    <row r="58" spans="1:19" ht="18.75" customHeight="1" x14ac:dyDescent="0.25">
      <c r="A58" s="99">
        <v>24</v>
      </c>
      <c r="B58" s="327"/>
      <c r="C58" s="511"/>
      <c r="D58" s="512"/>
      <c r="E58" s="513"/>
      <c r="F58" s="310"/>
      <c r="G58" s="138"/>
      <c r="H58" s="138"/>
      <c r="I58" s="96"/>
      <c r="J58" s="95"/>
      <c r="K58" s="132"/>
      <c r="L58" s="133"/>
      <c r="S58" s="84"/>
    </row>
    <row r="59" spans="1:19" ht="18.75" customHeight="1" x14ac:dyDescent="0.25">
      <c r="A59" s="99">
        <v>25</v>
      </c>
      <c r="B59" s="327"/>
      <c r="C59" s="511"/>
      <c r="D59" s="512"/>
      <c r="E59" s="513"/>
      <c r="F59" s="310"/>
      <c r="G59" s="138"/>
      <c r="H59" s="311"/>
      <c r="I59" s="96"/>
      <c r="J59" s="95"/>
      <c r="K59" s="132"/>
      <c r="L59" s="133"/>
      <c r="S59" s="84"/>
    </row>
    <row r="60" spans="1:19" ht="18.75" customHeight="1" x14ac:dyDescent="0.25">
      <c r="A60" s="99">
        <v>26</v>
      </c>
      <c r="B60" s="327"/>
      <c r="C60" s="511"/>
      <c r="D60" s="512"/>
      <c r="E60" s="513"/>
      <c r="F60" s="100"/>
      <c r="G60" s="138"/>
      <c r="H60" s="306"/>
      <c r="I60" s="96"/>
      <c r="J60" s="95"/>
      <c r="K60" s="132"/>
      <c r="L60" s="133"/>
      <c r="S60" s="84"/>
    </row>
    <row r="61" spans="1:19" ht="18.75" customHeight="1" x14ac:dyDescent="0.25">
      <c r="A61" s="99">
        <v>27</v>
      </c>
      <c r="B61" s="327"/>
      <c r="C61" s="511"/>
      <c r="D61" s="512"/>
      <c r="E61" s="513"/>
      <c r="F61" s="98"/>
      <c r="G61" s="138"/>
      <c r="H61" s="138"/>
      <c r="I61" s="96"/>
      <c r="J61" s="95"/>
      <c r="K61" s="132"/>
      <c r="L61" s="133"/>
      <c r="S61" s="84"/>
    </row>
    <row r="62" spans="1:19" ht="18.75" customHeight="1" x14ac:dyDescent="0.25">
      <c r="A62" s="99">
        <v>28</v>
      </c>
      <c r="B62" s="330"/>
      <c r="C62" s="315"/>
      <c r="D62" s="316"/>
      <c r="E62" s="317"/>
      <c r="F62" s="310"/>
      <c r="G62" s="138"/>
      <c r="H62" s="311"/>
      <c r="I62" s="96"/>
      <c r="J62" s="95"/>
      <c r="K62" s="134"/>
      <c r="L62" s="135"/>
      <c r="S62" s="84"/>
    </row>
    <row r="63" spans="1:19" ht="18.75" customHeight="1" x14ac:dyDescent="0.25">
      <c r="A63" s="334">
        <v>29</v>
      </c>
      <c r="B63" s="335"/>
      <c r="C63" s="528"/>
      <c r="D63" s="512"/>
      <c r="E63" s="513"/>
      <c r="F63" s="336"/>
      <c r="G63" s="337"/>
      <c r="H63" s="337"/>
      <c r="I63" s="338"/>
      <c r="J63" s="305"/>
      <c r="K63" s="339"/>
      <c r="L63" s="340"/>
      <c r="S63" s="84"/>
    </row>
    <row r="64" spans="1:19" ht="18.75" customHeight="1" x14ac:dyDescent="0.25">
      <c r="A64" s="334">
        <v>30</v>
      </c>
      <c r="B64" s="335"/>
      <c r="C64" s="341"/>
      <c r="D64" s="331"/>
      <c r="E64" s="332"/>
      <c r="F64" s="336"/>
      <c r="G64" s="337"/>
      <c r="H64" s="337"/>
      <c r="I64" s="338"/>
      <c r="J64" s="305"/>
      <c r="K64" s="339"/>
      <c r="L64" s="340"/>
      <c r="S64" s="84"/>
    </row>
    <row r="65" spans="1:20" ht="18.75" customHeight="1" x14ac:dyDescent="0.25">
      <c r="A65" s="334">
        <v>31</v>
      </c>
      <c r="B65" s="335"/>
      <c r="C65" s="528"/>
      <c r="D65" s="512"/>
      <c r="E65" s="513"/>
      <c r="F65" s="336"/>
      <c r="G65" s="337"/>
      <c r="H65" s="337"/>
      <c r="I65" s="338"/>
      <c r="J65" s="305"/>
      <c r="K65" s="339"/>
      <c r="L65" s="340"/>
      <c r="S65" s="84"/>
    </row>
    <row r="66" spans="1:20" ht="18.75" customHeight="1" x14ac:dyDescent="0.25">
      <c r="A66" s="334">
        <v>32</v>
      </c>
      <c r="B66" s="335"/>
      <c r="C66" s="341"/>
      <c r="D66" s="331"/>
      <c r="E66" s="332"/>
      <c r="F66" s="336"/>
      <c r="G66" s="337"/>
      <c r="H66" s="337"/>
      <c r="I66" s="338"/>
      <c r="J66" s="305"/>
      <c r="K66" s="339"/>
      <c r="L66" s="340"/>
      <c r="S66" s="84"/>
    </row>
    <row r="67" spans="1:20" ht="18.75" customHeight="1" x14ac:dyDescent="0.25">
      <c r="A67" s="334">
        <v>33</v>
      </c>
      <c r="B67" s="335"/>
      <c r="C67" s="341"/>
      <c r="D67" s="331"/>
      <c r="E67" s="332"/>
      <c r="F67" s="336"/>
      <c r="G67" s="337"/>
      <c r="H67" s="337"/>
      <c r="I67" s="338"/>
      <c r="J67" s="305"/>
      <c r="K67" s="339"/>
      <c r="L67" s="340"/>
      <c r="S67" s="84"/>
    </row>
    <row r="68" spans="1:20" ht="18.75" customHeight="1" x14ac:dyDescent="0.25">
      <c r="A68" s="334">
        <v>34</v>
      </c>
      <c r="B68" s="335"/>
      <c r="C68" s="341"/>
      <c r="D68" s="331"/>
      <c r="E68" s="332"/>
      <c r="F68" s="336"/>
      <c r="G68" s="337"/>
      <c r="H68" s="337"/>
      <c r="I68" s="338"/>
      <c r="J68" s="305"/>
      <c r="K68" s="339"/>
      <c r="L68" s="340"/>
      <c r="S68" s="84"/>
    </row>
    <row r="69" spans="1:20" ht="18.75" customHeight="1" x14ac:dyDescent="0.25">
      <c r="A69" s="334">
        <v>35</v>
      </c>
      <c r="B69" s="335"/>
      <c r="C69" s="341"/>
      <c r="D69" s="331"/>
      <c r="E69" s="332"/>
      <c r="F69" s="336"/>
      <c r="G69" s="337"/>
      <c r="H69" s="337"/>
      <c r="I69" s="338"/>
      <c r="J69" s="305"/>
      <c r="K69" s="339"/>
      <c r="L69" s="340"/>
      <c r="S69" s="84"/>
    </row>
    <row r="70" spans="1:20" ht="18.75" customHeight="1" x14ac:dyDescent="0.25">
      <c r="A70" s="334">
        <v>36</v>
      </c>
      <c r="B70" s="335"/>
      <c r="C70" s="528"/>
      <c r="D70" s="512"/>
      <c r="E70" s="513"/>
      <c r="F70" s="336"/>
      <c r="G70" s="337"/>
      <c r="H70" s="337"/>
      <c r="I70" s="338"/>
      <c r="J70" s="305"/>
      <c r="K70" s="339"/>
      <c r="L70" s="340"/>
      <c r="S70" s="84"/>
    </row>
    <row r="71" spans="1:20" ht="18.75" customHeight="1" x14ac:dyDescent="0.25">
      <c r="A71" s="99">
        <v>37</v>
      </c>
      <c r="B71" s="330"/>
      <c r="C71" s="342"/>
      <c r="D71" s="316"/>
      <c r="E71" s="317"/>
      <c r="F71" s="136"/>
      <c r="G71" s="138"/>
      <c r="H71" s="138"/>
      <c r="I71" s="96"/>
      <c r="J71" s="95"/>
      <c r="K71" s="134"/>
      <c r="L71" s="135"/>
      <c r="S71" s="84"/>
    </row>
    <row r="72" spans="1:20" ht="15" x14ac:dyDescent="0.25">
      <c r="A72" s="526" t="s">
        <v>204</v>
      </c>
      <c r="B72" s="526"/>
      <c r="C72" s="526"/>
      <c r="D72" s="526"/>
      <c r="E72" s="526"/>
      <c r="F72" s="526"/>
      <c r="G72" s="526"/>
      <c r="H72" s="526"/>
      <c r="I72" s="94" t="e">
        <f>COUNT(I35:I71)/(COUNT($A35:$A71)-COUNTBLANK($C$35:$C71))</f>
        <v>#DIV/0!</v>
      </c>
      <c r="J72" s="94" t="e">
        <f>COUNT(J35:J71)/(COUNT(A35:A71)-COUNTBLANK(C35:C71))</f>
        <v>#DIV/0!</v>
      </c>
      <c r="K72" s="93"/>
      <c r="L72" s="93"/>
      <c r="M72" s="92"/>
      <c r="S72" s="84"/>
    </row>
    <row r="73" spans="1:20" ht="14.25" customHeight="1" x14ac:dyDescent="0.2">
      <c r="A73" s="527" t="s">
        <v>203</v>
      </c>
      <c r="B73" s="527"/>
      <c r="C73" s="527"/>
      <c r="D73" s="527"/>
      <c r="E73" s="527"/>
      <c r="F73" s="527"/>
      <c r="G73" s="527"/>
      <c r="H73" s="527"/>
      <c r="I73" s="524" t="e">
        <f>AVERAGE(J72:J72+I72:I72)</f>
        <v>#DIV/0!</v>
      </c>
      <c r="J73" s="524"/>
      <c r="K73" s="524"/>
      <c r="L73" s="524"/>
      <c r="M73" s="91"/>
      <c r="R73" s="90"/>
      <c r="S73" s="89"/>
      <c r="T73" s="86"/>
    </row>
    <row r="74" spans="1:20" ht="14.25" customHeight="1" thickBot="1" x14ac:dyDescent="0.25">
      <c r="A74" s="527"/>
      <c r="B74" s="527"/>
      <c r="C74" s="527"/>
      <c r="D74" s="527"/>
      <c r="E74" s="527"/>
      <c r="F74" s="527"/>
      <c r="G74" s="527"/>
      <c r="H74" s="527"/>
      <c r="I74" s="524"/>
      <c r="J74" s="524"/>
      <c r="K74" s="524"/>
      <c r="L74" s="524"/>
      <c r="R74" s="88"/>
      <c r="S74" s="87"/>
      <c r="T74" s="86"/>
    </row>
    <row r="75" spans="1:20" ht="15" customHeight="1" x14ac:dyDescent="0.2">
      <c r="A75" s="525"/>
      <c r="B75" s="525"/>
      <c r="C75" s="525"/>
      <c r="D75" s="525"/>
      <c r="E75" s="525"/>
      <c r="F75" s="525"/>
      <c r="G75" s="525"/>
      <c r="H75" s="525"/>
      <c r="I75" s="525"/>
      <c r="J75" s="525"/>
      <c r="K75" s="525"/>
      <c r="L75" s="525"/>
      <c r="R75" s="85"/>
      <c r="T75" s="86"/>
    </row>
    <row r="76" spans="1:20" ht="15" customHeight="1" x14ac:dyDescent="0.2">
      <c r="A76" s="525"/>
      <c r="B76" s="525"/>
      <c r="C76" s="525"/>
      <c r="D76" s="525"/>
      <c r="E76" s="525"/>
      <c r="F76" s="525"/>
      <c r="G76" s="525"/>
      <c r="H76" s="525"/>
      <c r="I76" s="525"/>
      <c r="J76" s="525"/>
      <c r="K76" s="525"/>
      <c r="L76" s="525"/>
      <c r="T76" s="86"/>
    </row>
  </sheetData>
  <sheetProtection selectLockedCells="1" selectUnlockedCells="1"/>
  <protectedRanges>
    <protectedRange sqref="E72:H72" name="Rango1_3_1"/>
  </protectedRanges>
  <autoFilter ref="A34:L71" xr:uid="{00000000-0009-0000-0000-000001000000}"/>
  <mergeCells count="64">
    <mergeCell ref="C14:Q14"/>
    <mergeCell ref="K29:L29"/>
    <mergeCell ref="C13:Q13"/>
    <mergeCell ref="E17:E18"/>
    <mergeCell ref="C11:Q11"/>
    <mergeCell ref="C12:Q12"/>
    <mergeCell ref="C15:Q15"/>
    <mergeCell ref="K28:L28"/>
    <mergeCell ref="F28:I28"/>
    <mergeCell ref="F17:Q17"/>
    <mergeCell ref="R2:T5"/>
    <mergeCell ref="B7:Q7"/>
    <mergeCell ref="C8:Q8"/>
    <mergeCell ref="C9:Q9"/>
    <mergeCell ref="C10:Q10"/>
    <mergeCell ref="B2:C5"/>
    <mergeCell ref="O2:Q5"/>
    <mergeCell ref="D2:K2"/>
    <mergeCell ref="D4:K4"/>
    <mergeCell ref="L5:N5"/>
    <mergeCell ref="L3:N4"/>
    <mergeCell ref="K30:L33"/>
    <mergeCell ref="I32:J32"/>
    <mergeCell ref="F30:F33"/>
    <mergeCell ref="H30:H33"/>
    <mergeCell ref="I30:J31"/>
    <mergeCell ref="G30:G33"/>
    <mergeCell ref="I73:L74"/>
    <mergeCell ref="A75:L76"/>
    <mergeCell ref="A72:H72"/>
    <mergeCell ref="A73:H74"/>
    <mergeCell ref="C50:E50"/>
    <mergeCell ref="C60:E60"/>
    <mergeCell ref="C61:E61"/>
    <mergeCell ref="C55:E55"/>
    <mergeCell ref="C56:E56"/>
    <mergeCell ref="C57:E57"/>
    <mergeCell ref="C58:E58"/>
    <mergeCell ref="C59:E59"/>
    <mergeCell ref="C63:E63"/>
    <mergeCell ref="C65:E65"/>
    <mergeCell ref="C70:E70"/>
    <mergeCell ref="A31:A33"/>
    <mergeCell ref="C30:E33"/>
    <mergeCell ref="C35:E35"/>
    <mergeCell ref="C36:E36"/>
    <mergeCell ref="C37:E37"/>
    <mergeCell ref="B30:B33"/>
    <mergeCell ref="C48:E48"/>
    <mergeCell ref="C38:E38"/>
    <mergeCell ref="C39:E39"/>
    <mergeCell ref="C40:E40"/>
    <mergeCell ref="C41:E41"/>
    <mergeCell ref="C42:E42"/>
    <mergeCell ref="C43:E43"/>
    <mergeCell ref="C47:E47"/>
    <mergeCell ref="C44:E44"/>
    <mergeCell ref="C45:E45"/>
    <mergeCell ref="C46:E46"/>
    <mergeCell ref="C49:E49"/>
    <mergeCell ref="C51:E51"/>
    <mergeCell ref="C52:E52"/>
    <mergeCell ref="C53:E53"/>
    <mergeCell ref="C54:E54"/>
  </mergeCells>
  <phoneticPr fontId="10" type="noConversion"/>
  <conditionalFormatting sqref="I44:J45 J42:J43 I49:J51 J46:J48 I35:J35 I39:J41 I37:J37 I62:I70 J52:J71">
    <cfRule type="cellIs" dxfId="68" priority="68" operator="between">
      <formula>1</formula>
      <formula>69</formula>
    </cfRule>
    <cfRule type="cellIs" dxfId="67" priority="69" operator="greaterThanOrEqual">
      <formula>70</formula>
    </cfRule>
  </conditionalFormatting>
  <conditionalFormatting sqref="I42">
    <cfRule type="cellIs" dxfId="66" priority="66" operator="between">
      <formula>1</formula>
      <formula>69</formula>
    </cfRule>
    <cfRule type="cellIs" dxfId="65" priority="67" operator="greaterThanOrEqual">
      <formula>70</formula>
    </cfRule>
  </conditionalFormatting>
  <conditionalFormatting sqref="I43">
    <cfRule type="cellIs" dxfId="64" priority="64" operator="between">
      <formula>1</formula>
      <formula>69</formula>
    </cfRule>
    <cfRule type="cellIs" dxfId="63" priority="65" operator="greaterThanOrEqual">
      <formula>70</formula>
    </cfRule>
  </conditionalFormatting>
  <conditionalFormatting sqref="I46">
    <cfRule type="cellIs" dxfId="62" priority="62" operator="between">
      <formula>1</formula>
      <formula>69</formula>
    </cfRule>
    <cfRule type="cellIs" dxfId="61" priority="63" operator="greaterThanOrEqual">
      <formula>70</formula>
    </cfRule>
  </conditionalFormatting>
  <conditionalFormatting sqref="I47:I48">
    <cfRule type="cellIs" dxfId="60" priority="60" operator="between">
      <formula>1</formula>
      <formula>69</formula>
    </cfRule>
    <cfRule type="cellIs" dxfId="59" priority="61" operator="greaterThanOrEqual">
      <formula>70</formula>
    </cfRule>
  </conditionalFormatting>
  <conditionalFormatting sqref="I52">
    <cfRule type="cellIs" dxfId="58" priority="58" operator="between">
      <formula>1</formula>
      <formula>69</formula>
    </cfRule>
    <cfRule type="cellIs" dxfId="57" priority="59" operator="greaterThanOrEqual">
      <formula>70</formula>
    </cfRule>
  </conditionalFormatting>
  <conditionalFormatting sqref="I53">
    <cfRule type="cellIs" dxfId="56" priority="56" operator="between">
      <formula>1</formula>
      <formula>69</formula>
    </cfRule>
    <cfRule type="cellIs" dxfId="55" priority="57" operator="greaterThanOrEqual">
      <formula>70</formula>
    </cfRule>
  </conditionalFormatting>
  <conditionalFormatting sqref="I54">
    <cfRule type="cellIs" dxfId="54" priority="54" operator="between">
      <formula>1</formula>
      <formula>69</formula>
    </cfRule>
    <cfRule type="cellIs" dxfId="53" priority="55" operator="greaterThanOrEqual">
      <formula>70</formula>
    </cfRule>
  </conditionalFormatting>
  <conditionalFormatting sqref="I55:I56">
    <cfRule type="cellIs" dxfId="52" priority="52" operator="between">
      <formula>1</formula>
      <formula>69</formula>
    </cfRule>
    <cfRule type="cellIs" dxfId="51" priority="53" operator="greaterThanOrEqual">
      <formula>70</formula>
    </cfRule>
  </conditionalFormatting>
  <conditionalFormatting sqref="I57">
    <cfRule type="cellIs" dxfId="50" priority="50" operator="between">
      <formula>1</formula>
      <formula>69</formula>
    </cfRule>
    <cfRule type="cellIs" dxfId="49" priority="51" operator="greaterThanOrEqual">
      <formula>70</formula>
    </cfRule>
  </conditionalFormatting>
  <conditionalFormatting sqref="I58">
    <cfRule type="cellIs" dxfId="48" priority="48" operator="between">
      <formula>1</formula>
      <formula>69</formula>
    </cfRule>
    <cfRule type="cellIs" dxfId="47" priority="49" operator="greaterThanOrEqual">
      <formula>70</formula>
    </cfRule>
  </conditionalFormatting>
  <conditionalFormatting sqref="I59">
    <cfRule type="cellIs" dxfId="46" priority="46" operator="between">
      <formula>1</formula>
      <formula>69</formula>
    </cfRule>
    <cfRule type="cellIs" dxfId="45" priority="47" operator="greaterThanOrEqual">
      <formula>70</formula>
    </cfRule>
  </conditionalFormatting>
  <conditionalFormatting sqref="I60:I61">
    <cfRule type="cellIs" dxfId="44" priority="44" operator="between">
      <formula>1</formula>
      <formula>69</formula>
    </cfRule>
    <cfRule type="cellIs" dxfId="43" priority="45" operator="greaterThanOrEqual">
      <formula>70</formula>
    </cfRule>
  </conditionalFormatting>
  <conditionalFormatting sqref="I71">
    <cfRule type="cellIs" dxfId="42" priority="14" operator="between">
      <formula>1</formula>
      <formula>69</formula>
    </cfRule>
    <cfRule type="cellIs" dxfId="41" priority="15" operator="greaterThanOrEqual">
      <formula>70</formula>
    </cfRule>
  </conditionalFormatting>
  <conditionalFormatting sqref="I38:J38">
    <cfRule type="cellIs" dxfId="40" priority="12" operator="between">
      <formula>1</formula>
      <formula>69</formula>
    </cfRule>
    <cfRule type="cellIs" dxfId="39" priority="13" operator="greaterThanOrEqual">
      <formula>70</formula>
    </cfRule>
  </conditionalFormatting>
  <conditionalFormatting sqref="I36:J36">
    <cfRule type="cellIs" dxfId="38" priority="10" operator="between">
      <formula>1</formula>
      <formula>69</formula>
    </cfRule>
    <cfRule type="cellIs" dxfId="37" priority="11" operator="greaterThanOrEqual">
      <formula>70</formula>
    </cfRule>
  </conditionalFormatting>
  <conditionalFormatting sqref="F19:Q20">
    <cfRule type="containsText" dxfId="36" priority="1" operator="containsText" text="EJECUTADO">
      <formula>NOT(ISERROR(SEARCH("EJECUTADO",F19)))</formula>
    </cfRule>
  </conditionalFormatting>
  <printOptions horizontalCentered="1"/>
  <pageMargins left="0.25" right="0.25" top="0.75" bottom="0.75" header="0.3" footer="0.3"/>
  <pageSetup scale="20" firstPageNumber="0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F3E2E57F-1D7C-43A1-B097-CE9E1C5D4CB9}">
            <xm:f>NOT(ISERROR(SEARCH($B$18,F19)))</xm:f>
            <xm:f>$B$18</xm:f>
            <x14:dxf>
              <fill>
                <patternFill>
                  <bgColor theme="8"/>
                </patternFill>
              </fill>
            </x14:dxf>
          </x14:cfRule>
          <xm:sqref>F19:Q20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83"/>
  <sheetViews>
    <sheetView topLeftCell="B13" zoomScale="90" zoomScaleNormal="90" workbookViewId="0">
      <selection activeCell="H55" sqref="H55"/>
    </sheetView>
  </sheetViews>
  <sheetFormatPr baseColWidth="10" defaultRowHeight="14.25" x14ac:dyDescent="0.2"/>
  <cols>
    <col min="1" max="1" width="5.28515625" style="85" customWidth="1"/>
    <col min="2" max="2" width="14.42578125" style="84" customWidth="1"/>
    <col min="3" max="3" width="19.28515625" style="84" customWidth="1"/>
    <col min="4" max="4" width="8.5703125" style="84" customWidth="1"/>
    <col min="5" max="5" width="11.85546875" style="84" customWidth="1"/>
    <col min="6" max="6" width="23.7109375" style="84" customWidth="1"/>
    <col min="7" max="17" width="11.7109375" style="84" customWidth="1"/>
    <col min="18" max="18" width="12.7109375" style="84" hidden="1" customWidth="1"/>
    <col min="19" max="19" width="12.7109375" style="85" hidden="1" customWidth="1"/>
    <col min="20" max="237" width="11.42578125" style="84"/>
    <col min="238" max="238" width="1.7109375" style="84" customWidth="1"/>
    <col min="239" max="239" width="3.7109375" style="84" customWidth="1"/>
    <col min="240" max="240" width="11.85546875" style="84" customWidth="1"/>
    <col min="241" max="266" width="10" style="84" customWidth="1"/>
    <col min="267" max="493" width="11.42578125" style="84"/>
    <col min="494" max="494" width="1.7109375" style="84" customWidth="1"/>
    <col min="495" max="495" width="3.7109375" style="84" customWidth="1"/>
    <col min="496" max="496" width="11.85546875" style="84" customWidth="1"/>
    <col min="497" max="522" width="10" style="84" customWidth="1"/>
    <col min="523" max="749" width="11.42578125" style="84"/>
    <col min="750" max="750" width="1.7109375" style="84" customWidth="1"/>
    <col min="751" max="751" width="3.7109375" style="84" customWidth="1"/>
    <col min="752" max="752" width="11.85546875" style="84" customWidth="1"/>
    <col min="753" max="778" width="10" style="84" customWidth="1"/>
    <col min="779" max="1005" width="11.42578125" style="84"/>
    <col min="1006" max="1006" width="1.7109375" style="84" customWidth="1"/>
    <col min="1007" max="1007" width="3.7109375" style="84" customWidth="1"/>
    <col min="1008" max="1008" width="11.85546875" style="84" customWidth="1"/>
    <col min="1009" max="1034" width="10" style="84" customWidth="1"/>
    <col min="1035" max="1261" width="11.42578125" style="84"/>
    <col min="1262" max="1262" width="1.7109375" style="84" customWidth="1"/>
    <col min="1263" max="1263" width="3.7109375" style="84" customWidth="1"/>
    <col min="1264" max="1264" width="11.85546875" style="84" customWidth="1"/>
    <col min="1265" max="1290" width="10" style="84" customWidth="1"/>
    <col min="1291" max="1517" width="11.42578125" style="84"/>
    <col min="1518" max="1518" width="1.7109375" style="84" customWidth="1"/>
    <col min="1519" max="1519" width="3.7109375" style="84" customWidth="1"/>
    <col min="1520" max="1520" width="11.85546875" style="84" customWidth="1"/>
    <col min="1521" max="1546" width="10" style="84" customWidth="1"/>
    <col min="1547" max="1773" width="11.42578125" style="84"/>
    <col min="1774" max="1774" width="1.7109375" style="84" customWidth="1"/>
    <col min="1775" max="1775" width="3.7109375" style="84" customWidth="1"/>
    <col min="1776" max="1776" width="11.85546875" style="84" customWidth="1"/>
    <col min="1777" max="1802" width="10" style="84" customWidth="1"/>
    <col min="1803" max="2029" width="11.42578125" style="84"/>
    <col min="2030" max="2030" width="1.7109375" style="84" customWidth="1"/>
    <col min="2031" max="2031" width="3.7109375" style="84" customWidth="1"/>
    <col min="2032" max="2032" width="11.85546875" style="84" customWidth="1"/>
    <col min="2033" max="2058" width="10" style="84" customWidth="1"/>
    <col min="2059" max="2285" width="11.42578125" style="84"/>
    <col min="2286" max="2286" width="1.7109375" style="84" customWidth="1"/>
    <col min="2287" max="2287" width="3.7109375" style="84" customWidth="1"/>
    <col min="2288" max="2288" width="11.85546875" style="84" customWidth="1"/>
    <col min="2289" max="2314" width="10" style="84" customWidth="1"/>
    <col min="2315" max="2541" width="11.42578125" style="84"/>
    <col min="2542" max="2542" width="1.7109375" style="84" customWidth="1"/>
    <col min="2543" max="2543" width="3.7109375" style="84" customWidth="1"/>
    <col min="2544" max="2544" width="11.85546875" style="84" customWidth="1"/>
    <col min="2545" max="2570" width="10" style="84" customWidth="1"/>
    <col min="2571" max="2797" width="11.42578125" style="84"/>
    <col min="2798" max="2798" width="1.7109375" style="84" customWidth="1"/>
    <col min="2799" max="2799" width="3.7109375" style="84" customWidth="1"/>
    <col min="2800" max="2800" width="11.85546875" style="84" customWidth="1"/>
    <col min="2801" max="2826" width="10" style="84" customWidth="1"/>
    <col min="2827" max="3053" width="11.42578125" style="84"/>
    <col min="3054" max="3054" width="1.7109375" style="84" customWidth="1"/>
    <col min="3055" max="3055" width="3.7109375" style="84" customWidth="1"/>
    <col min="3056" max="3056" width="11.85546875" style="84" customWidth="1"/>
    <col min="3057" max="3082" width="10" style="84" customWidth="1"/>
    <col min="3083" max="3309" width="11.42578125" style="84"/>
    <col min="3310" max="3310" width="1.7109375" style="84" customWidth="1"/>
    <col min="3311" max="3311" width="3.7109375" style="84" customWidth="1"/>
    <col min="3312" max="3312" width="11.85546875" style="84" customWidth="1"/>
    <col min="3313" max="3338" width="10" style="84" customWidth="1"/>
    <col min="3339" max="3565" width="11.42578125" style="84"/>
    <col min="3566" max="3566" width="1.7109375" style="84" customWidth="1"/>
    <col min="3567" max="3567" width="3.7109375" style="84" customWidth="1"/>
    <col min="3568" max="3568" width="11.85546875" style="84" customWidth="1"/>
    <col min="3569" max="3594" width="10" style="84" customWidth="1"/>
    <col min="3595" max="3821" width="11.42578125" style="84"/>
    <col min="3822" max="3822" width="1.7109375" style="84" customWidth="1"/>
    <col min="3823" max="3823" width="3.7109375" style="84" customWidth="1"/>
    <col min="3824" max="3824" width="11.85546875" style="84" customWidth="1"/>
    <col min="3825" max="3850" width="10" style="84" customWidth="1"/>
    <col min="3851" max="4077" width="11.42578125" style="84"/>
    <col min="4078" max="4078" width="1.7109375" style="84" customWidth="1"/>
    <col min="4079" max="4079" width="3.7109375" style="84" customWidth="1"/>
    <col min="4080" max="4080" width="11.85546875" style="84" customWidth="1"/>
    <col min="4081" max="4106" width="10" style="84" customWidth="1"/>
    <col min="4107" max="4333" width="11.42578125" style="84"/>
    <col min="4334" max="4334" width="1.7109375" style="84" customWidth="1"/>
    <col min="4335" max="4335" width="3.7109375" style="84" customWidth="1"/>
    <col min="4336" max="4336" width="11.85546875" style="84" customWidth="1"/>
    <col min="4337" max="4362" width="10" style="84" customWidth="1"/>
    <col min="4363" max="4589" width="11.42578125" style="84"/>
    <col min="4590" max="4590" width="1.7109375" style="84" customWidth="1"/>
    <col min="4591" max="4591" width="3.7109375" style="84" customWidth="1"/>
    <col min="4592" max="4592" width="11.85546875" style="84" customWidth="1"/>
    <col min="4593" max="4618" width="10" style="84" customWidth="1"/>
    <col min="4619" max="4845" width="11.42578125" style="84"/>
    <col min="4846" max="4846" width="1.7109375" style="84" customWidth="1"/>
    <col min="4847" max="4847" width="3.7109375" style="84" customWidth="1"/>
    <col min="4848" max="4848" width="11.85546875" style="84" customWidth="1"/>
    <col min="4849" max="4874" width="10" style="84" customWidth="1"/>
    <col min="4875" max="5101" width="11.42578125" style="84"/>
    <col min="5102" max="5102" width="1.7109375" style="84" customWidth="1"/>
    <col min="5103" max="5103" width="3.7109375" style="84" customWidth="1"/>
    <col min="5104" max="5104" width="11.85546875" style="84" customWidth="1"/>
    <col min="5105" max="5130" width="10" style="84" customWidth="1"/>
    <col min="5131" max="5357" width="11.42578125" style="84"/>
    <col min="5358" max="5358" width="1.7109375" style="84" customWidth="1"/>
    <col min="5359" max="5359" width="3.7109375" style="84" customWidth="1"/>
    <col min="5360" max="5360" width="11.85546875" style="84" customWidth="1"/>
    <col min="5361" max="5386" width="10" style="84" customWidth="1"/>
    <col min="5387" max="5613" width="11.42578125" style="84"/>
    <col min="5614" max="5614" width="1.7109375" style="84" customWidth="1"/>
    <col min="5615" max="5615" width="3.7109375" style="84" customWidth="1"/>
    <col min="5616" max="5616" width="11.85546875" style="84" customWidth="1"/>
    <col min="5617" max="5642" width="10" style="84" customWidth="1"/>
    <col min="5643" max="5869" width="11.42578125" style="84"/>
    <col min="5870" max="5870" width="1.7109375" style="84" customWidth="1"/>
    <col min="5871" max="5871" width="3.7109375" style="84" customWidth="1"/>
    <col min="5872" max="5872" width="11.85546875" style="84" customWidth="1"/>
    <col min="5873" max="5898" width="10" style="84" customWidth="1"/>
    <col min="5899" max="6125" width="11.42578125" style="84"/>
    <col min="6126" max="6126" width="1.7109375" style="84" customWidth="1"/>
    <col min="6127" max="6127" width="3.7109375" style="84" customWidth="1"/>
    <col min="6128" max="6128" width="11.85546875" style="84" customWidth="1"/>
    <col min="6129" max="6154" width="10" style="84" customWidth="1"/>
    <col min="6155" max="6381" width="11.42578125" style="84"/>
    <col min="6382" max="6382" width="1.7109375" style="84" customWidth="1"/>
    <col min="6383" max="6383" width="3.7109375" style="84" customWidth="1"/>
    <col min="6384" max="6384" width="11.85546875" style="84" customWidth="1"/>
    <col min="6385" max="6410" width="10" style="84" customWidth="1"/>
    <col min="6411" max="6637" width="11.42578125" style="84"/>
    <col min="6638" max="6638" width="1.7109375" style="84" customWidth="1"/>
    <col min="6639" max="6639" width="3.7109375" style="84" customWidth="1"/>
    <col min="6640" max="6640" width="11.85546875" style="84" customWidth="1"/>
    <col min="6641" max="6666" width="10" style="84" customWidth="1"/>
    <col min="6667" max="6893" width="11.42578125" style="84"/>
    <col min="6894" max="6894" width="1.7109375" style="84" customWidth="1"/>
    <col min="6895" max="6895" width="3.7109375" style="84" customWidth="1"/>
    <col min="6896" max="6896" width="11.85546875" style="84" customWidth="1"/>
    <col min="6897" max="6922" width="10" style="84" customWidth="1"/>
    <col min="6923" max="7149" width="11.42578125" style="84"/>
    <col min="7150" max="7150" width="1.7109375" style="84" customWidth="1"/>
    <col min="7151" max="7151" width="3.7109375" style="84" customWidth="1"/>
    <col min="7152" max="7152" width="11.85546875" style="84" customWidth="1"/>
    <col min="7153" max="7178" width="10" style="84" customWidth="1"/>
    <col min="7179" max="7405" width="11.42578125" style="84"/>
    <col min="7406" max="7406" width="1.7109375" style="84" customWidth="1"/>
    <col min="7407" max="7407" width="3.7109375" style="84" customWidth="1"/>
    <col min="7408" max="7408" width="11.85546875" style="84" customWidth="1"/>
    <col min="7409" max="7434" width="10" style="84" customWidth="1"/>
    <col min="7435" max="7661" width="11.42578125" style="84"/>
    <col min="7662" max="7662" width="1.7109375" style="84" customWidth="1"/>
    <col min="7663" max="7663" width="3.7109375" style="84" customWidth="1"/>
    <col min="7664" max="7664" width="11.85546875" style="84" customWidth="1"/>
    <col min="7665" max="7690" width="10" style="84" customWidth="1"/>
    <col min="7691" max="7917" width="11.42578125" style="84"/>
    <col min="7918" max="7918" width="1.7109375" style="84" customWidth="1"/>
    <col min="7919" max="7919" width="3.7109375" style="84" customWidth="1"/>
    <col min="7920" max="7920" width="11.85546875" style="84" customWidth="1"/>
    <col min="7921" max="7946" width="10" style="84" customWidth="1"/>
    <col min="7947" max="8173" width="11.42578125" style="84"/>
    <col min="8174" max="8174" width="1.7109375" style="84" customWidth="1"/>
    <col min="8175" max="8175" width="3.7109375" style="84" customWidth="1"/>
    <col min="8176" max="8176" width="11.85546875" style="84" customWidth="1"/>
    <col min="8177" max="8202" width="10" style="84" customWidth="1"/>
    <col min="8203" max="8429" width="11.42578125" style="84"/>
    <col min="8430" max="8430" width="1.7109375" style="84" customWidth="1"/>
    <col min="8431" max="8431" width="3.7109375" style="84" customWidth="1"/>
    <col min="8432" max="8432" width="11.85546875" style="84" customWidth="1"/>
    <col min="8433" max="8458" width="10" style="84" customWidth="1"/>
    <col min="8459" max="8685" width="11.42578125" style="84"/>
    <col min="8686" max="8686" width="1.7109375" style="84" customWidth="1"/>
    <col min="8687" max="8687" width="3.7109375" style="84" customWidth="1"/>
    <col min="8688" max="8688" width="11.85546875" style="84" customWidth="1"/>
    <col min="8689" max="8714" width="10" style="84" customWidth="1"/>
    <col min="8715" max="8941" width="11.42578125" style="84"/>
    <col min="8942" max="8942" width="1.7109375" style="84" customWidth="1"/>
    <col min="8943" max="8943" width="3.7109375" style="84" customWidth="1"/>
    <col min="8944" max="8944" width="11.85546875" style="84" customWidth="1"/>
    <col min="8945" max="8970" width="10" style="84" customWidth="1"/>
    <col min="8971" max="9197" width="11.42578125" style="84"/>
    <col min="9198" max="9198" width="1.7109375" style="84" customWidth="1"/>
    <col min="9199" max="9199" width="3.7109375" style="84" customWidth="1"/>
    <col min="9200" max="9200" width="11.85546875" style="84" customWidth="1"/>
    <col min="9201" max="9226" width="10" style="84" customWidth="1"/>
    <col min="9227" max="9453" width="11.42578125" style="84"/>
    <col min="9454" max="9454" width="1.7109375" style="84" customWidth="1"/>
    <col min="9455" max="9455" width="3.7109375" style="84" customWidth="1"/>
    <col min="9456" max="9456" width="11.85546875" style="84" customWidth="1"/>
    <col min="9457" max="9482" width="10" style="84" customWidth="1"/>
    <col min="9483" max="9709" width="11.42578125" style="84"/>
    <col min="9710" max="9710" width="1.7109375" style="84" customWidth="1"/>
    <col min="9711" max="9711" width="3.7109375" style="84" customWidth="1"/>
    <col min="9712" max="9712" width="11.85546875" style="84" customWidth="1"/>
    <col min="9713" max="9738" width="10" style="84" customWidth="1"/>
    <col min="9739" max="9965" width="11.42578125" style="84"/>
    <col min="9966" max="9966" width="1.7109375" style="84" customWidth="1"/>
    <col min="9967" max="9967" width="3.7109375" style="84" customWidth="1"/>
    <col min="9968" max="9968" width="11.85546875" style="84" customWidth="1"/>
    <col min="9969" max="9994" width="10" style="84" customWidth="1"/>
    <col min="9995" max="10221" width="11.42578125" style="84"/>
    <col min="10222" max="10222" width="1.7109375" style="84" customWidth="1"/>
    <col min="10223" max="10223" width="3.7109375" style="84" customWidth="1"/>
    <col min="10224" max="10224" width="11.85546875" style="84" customWidth="1"/>
    <col min="10225" max="10250" width="10" style="84" customWidth="1"/>
    <col min="10251" max="10477" width="11.42578125" style="84"/>
    <col min="10478" max="10478" width="1.7109375" style="84" customWidth="1"/>
    <col min="10479" max="10479" width="3.7109375" style="84" customWidth="1"/>
    <col min="10480" max="10480" width="11.85546875" style="84" customWidth="1"/>
    <col min="10481" max="10506" width="10" style="84" customWidth="1"/>
    <col min="10507" max="10733" width="11.42578125" style="84"/>
    <col min="10734" max="10734" width="1.7109375" style="84" customWidth="1"/>
    <col min="10735" max="10735" width="3.7109375" style="84" customWidth="1"/>
    <col min="10736" max="10736" width="11.85546875" style="84" customWidth="1"/>
    <col min="10737" max="10762" width="10" style="84" customWidth="1"/>
    <col min="10763" max="10989" width="11.42578125" style="84"/>
    <col min="10990" max="10990" width="1.7109375" style="84" customWidth="1"/>
    <col min="10991" max="10991" width="3.7109375" style="84" customWidth="1"/>
    <col min="10992" max="10992" width="11.85546875" style="84" customWidth="1"/>
    <col min="10993" max="11018" width="10" style="84" customWidth="1"/>
    <col min="11019" max="11245" width="11.42578125" style="84"/>
    <col min="11246" max="11246" width="1.7109375" style="84" customWidth="1"/>
    <col min="11247" max="11247" width="3.7109375" style="84" customWidth="1"/>
    <col min="11248" max="11248" width="11.85546875" style="84" customWidth="1"/>
    <col min="11249" max="11274" width="10" style="84" customWidth="1"/>
    <col min="11275" max="11501" width="11.42578125" style="84"/>
    <col min="11502" max="11502" width="1.7109375" style="84" customWidth="1"/>
    <col min="11503" max="11503" width="3.7109375" style="84" customWidth="1"/>
    <col min="11504" max="11504" width="11.85546875" style="84" customWidth="1"/>
    <col min="11505" max="11530" width="10" style="84" customWidth="1"/>
    <col min="11531" max="11757" width="11.42578125" style="84"/>
    <col min="11758" max="11758" width="1.7109375" style="84" customWidth="1"/>
    <col min="11759" max="11759" width="3.7109375" style="84" customWidth="1"/>
    <col min="11760" max="11760" width="11.85546875" style="84" customWidth="1"/>
    <col min="11761" max="11786" width="10" style="84" customWidth="1"/>
    <col min="11787" max="12013" width="11.42578125" style="84"/>
    <col min="12014" max="12014" width="1.7109375" style="84" customWidth="1"/>
    <col min="12015" max="12015" width="3.7109375" style="84" customWidth="1"/>
    <col min="12016" max="12016" width="11.85546875" style="84" customWidth="1"/>
    <col min="12017" max="12042" width="10" style="84" customWidth="1"/>
    <col min="12043" max="12269" width="11.42578125" style="84"/>
    <col min="12270" max="12270" width="1.7109375" style="84" customWidth="1"/>
    <col min="12271" max="12271" width="3.7109375" style="84" customWidth="1"/>
    <col min="12272" max="12272" width="11.85546875" style="84" customWidth="1"/>
    <col min="12273" max="12298" width="10" style="84" customWidth="1"/>
    <col min="12299" max="12525" width="11.42578125" style="84"/>
    <col min="12526" max="12526" width="1.7109375" style="84" customWidth="1"/>
    <col min="12527" max="12527" width="3.7109375" style="84" customWidth="1"/>
    <col min="12528" max="12528" width="11.85546875" style="84" customWidth="1"/>
    <col min="12529" max="12554" width="10" style="84" customWidth="1"/>
    <col min="12555" max="12781" width="11.42578125" style="84"/>
    <col min="12782" max="12782" width="1.7109375" style="84" customWidth="1"/>
    <col min="12783" max="12783" width="3.7109375" style="84" customWidth="1"/>
    <col min="12784" max="12784" width="11.85546875" style="84" customWidth="1"/>
    <col min="12785" max="12810" width="10" style="84" customWidth="1"/>
    <col min="12811" max="13037" width="11.42578125" style="84"/>
    <col min="13038" max="13038" width="1.7109375" style="84" customWidth="1"/>
    <col min="13039" max="13039" width="3.7109375" style="84" customWidth="1"/>
    <col min="13040" max="13040" width="11.85546875" style="84" customWidth="1"/>
    <col min="13041" max="13066" width="10" style="84" customWidth="1"/>
    <col min="13067" max="13293" width="11.42578125" style="84"/>
    <col min="13294" max="13294" width="1.7109375" style="84" customWidth="1"/>
    <col min="13295" max="13295" width="3.7109375" style="84" customWidth="1"/>
    <col min="13296" max="13296" width="11.85546875" style="84" customWidth="1"/>
    <col min="13297" max="13322" width="10" style="84" customWidth="1"/>
    <col min="13323" max="13549" width="11.42578125" style="84"/>
    <col min="13550" max="13550" width="1.7109375" style="84" customWidth="1"/>
    <col min="13551" max="13551" width="3.7109375" style="84" customWidth="1"/>
    <col min="13552" max="13552" width="11.85546875" style="84" customWidth="1"/>
    <col min="13553" max="13578" width="10" style="84" customWidth="1"/>
    <col min="13579" max="13805" width="11.42578125" style="84"/>
    <col min="13806" max="13806" width="1.7109375" style="84" customWidth="1"/>
    <col min="13807" max="13807" width="3.7109375" style="84" customWidth="1"/>
    <col min="13808" max="13808" width="11.85546875" style="84" customWidth="1"/>
    <col min="13809" max="13834" width="10" style="84" customWidth="1"/>
    <col min="13835" max="14061" width="11.42578125" style="84"/>
    <col min="14062" max="14062" width="1.7109375" style="84" customWidth="1"/>
    <col min="14063" max="14063" width="3.7109375" style="84" customWidth="1"/>
    <col min="14064" max="14064" width="11.85546875" style="84" customWidth="1"/>
    <col min="14065" max="14090" width="10" style="84" customWidth="1"/>
    <col min="14091" max="14317" width="11.42578125" style="84"/>
    <col min="14318" max="14318" width="1.7109375" style="84" customWidth="1"/>
    <col min="14319" max="14319" width="3.7109375" style="84" customWidth="1"/>
    <col min="14320" max="14320" width="11.85546875" style="84" customWidth="1"/>
    <col min="14321" max="14346" width="10" style="84" customWidth="1"/>
    <col min="14347" max="14573" width="11.42578125" style="84"/>
    <col min="14574" max="14574" width="1.7109375" style="84" customWidth="1"/>
    <col min="14575" max="14575" width="3.7109375" style="84" customWidth="1"/>
    <col min="14576" max="14576" width="11.85546875" style="84" customWidth="1"/>
    <col min="14577" max="14602" width="10" style="84" customWidth="1"/>
    <col min="14603" max="14829" width="11.42578125" style="84"/>
    <col min="14830" max="14830" width="1.7109375" style="84" customWidth="1"/>
    <col min="14831" max="14831" width="3.7109375" style="84" customWidth="1"/>
    <col min="14832" max="14832" width="11.85546875" style="84" customWidth="1"/>
    <col min="14833" max="14858" width="10" style="84" customWidth="1"/>
    <col min="14859" max="15085" width="11.42578125" style="84"/>
    <col min="15086" max="15086" width="1.7109375" style="84" customWidth="1"/>
    <col min="15087" max="15087" width="3.7109375" style="84" customWidth="1"/>
    <col min="15088" max="15088" width="11.85546875" style="84" customWidth="1"/>
    <col min="15089" max="15114" width="10" style="84" customWidth="1"/>
    <col min="15115" max="15341" width="11.42578125" style="84"/>
    <col min="15342" max="15342" width="1.7109375" style="84" customWidth="1"/>
    <col min="15343" max="15343" width="3.7109375" style="84" customWidth="1"/>
    <col min="15344" max="15344" width="11.85546875" style="84" customWidth="1"/>
    <col min="15345" max="15370" width="10" style="84" customWidth="1"/>
    <col min="15371" max="15597" width="11.42578125" style="84"/>
    <col min="15598" max="15598" width="1.7109375" style="84" customWidth="1"/>
    <col min="15599" max="15599" width="3.7109375" style="84" customWidth="1"/>
    <col min="15600" max="15600" width="11.85546875" style="84" customWidth="1"/>
    <col min="15601" max="15626" width="10" style="84" customWidth="1"/>
    <col min="15627" max="15853" width="11.42578125" style="84"/>
    <col min="15854" max="15854" width="1.7109375" style="84" customWidth="1"/>
    <col min="15855" max="15855" width="3.7109375" style="84" customWidth="1"/>
    <col min="15856" max="15856" width="11.85546875" style="84" customWidth="1"/>
    <col min="15857" max="15882" width="10" style="84" customWidth="1"/>
    <col min="15883" max="16109" width="11.42578125" style="84"/>
    <col min="16110" max="16110" width="1.7109375" style="84" customWidth="1"/>
    <col min="16111" max="16111" width="3.7109375" style="84" customWidth="1"/>
    <col min="16112" max="16112" width="11.85546875" style="84" customWidth="1"/>
    <col min="16113" max="16138" width="10" style="84" customWidth="1"/>
    <col min="16139" max="16384" width="11.42578125" style="84"/>
  </cols>
  <sheetData>
    <row r="1" spans="1:22" s="85" customFormat="1" ht="15" thickBot="1" x14ac:dyDescent="0.25"/>
    <row r="2" spans="1:22" ht="26.1" customHeight="1" x14ac:dyDescent="0.3">
      <c r="A2" s="116"/>
      <c r="B2" s="560" t="s">
        <v>217</v>
      </c>
      <c r="C2" s="561"/>
      <c r="D2" s="566" t="s">
        <v>287</v>
      </c>
      <c r="E2" s="567"/>
      <c r="F2" s="567"/>
      <c r="G2" s="567"/>
      <c r="H2" s="567"/>
      <c r="I2" s="567"/>
      <c r="J2" s="567"/>
      <c r="K2" s="567"/>
      <c r="L2" s="152" t="s">
        <v>219</v>
      </c>
      <c r="M2" s="152"/>
      <c r="N2" s="153"/>
      <c r="O2" s="566" t="s">
        <v>175</v>
      </c>
      <c r="P2" s="567"/>
      <c r="Q2" s="568"/>
      <c r="R2" s="544" t="s">
        <v>217</v>
      </c>
      <c r="S2" s="545"/>
      <c r="T2" s="545"/>
    </row>
    <row r="3" spans="1:22" ht="26.1" customHeight="1" x14ac:dyDescent="0.2">
      <c r="A3" s="116"/>
      <c r="B3" s="562"/>
      <c r="C3" s="563"/>
      <c r="D3" s="569"/>
      <c r="E3" s="570"/>
      <c r="F3" s="570"/>
      <c r="G3" s="570"/>
      <c r="H3" s="570"/>
      <c r="I3" s="570"/>
      <c r="J3" s="570"/>
      <c r="K3" s="570"/>
      <c r="L3" s="570" t="s">
        <v>220</v>
      </c>
      <c r="M3" s="570"/>
      <c r="N3" s="571"/>
      <c r="O3" s="569"/>
      <c r="P3" s="570"/>
      <c r="Q3" s="571"/>
      <c r="R3" s="545"/>
      <c r="S3" s="545"/>
      <c r="T3" s="545"/>
    </row>
    <row r="4" spans="1:22" ht="26.1" customHeight="1" x14ac:dyDescent="0.2">
      <c r="A4" s="116"/>
      <c r="B4" s="562"/>
      <c r="C4" s="563"/>
      <c r="D4" s="569" t="s">
        <v>289</v>
      </c>
      <c r="E4" s="570"/>
      <c r="F4" s="570"/>
      <c r="G4" s="570"/>
      <c r="H4" s="570"/>
      <c r="I4" s="570"/>
      <c r="J4" s="570"/>
      <c r="K4" s="570"/>
      <c r="L4" s="570"/>
      <c r="M4" s="570"/>
      <c r="N4" s="571"/>
      <c r="O4" s="569"/>
      <c r="P4" s="570"/>
      <c r="Q4" s="571"/>
      <c r="R4" s="545"/>
      <c r="S4" s="545"/>
      <c r="T4" s="545"/>
      <c r="U4" s="129"/>
      <c r="V4" s="128"/>
    </row>
    <row r="5" spans="1:22" ht="26.1" customHeight="1" thickBot="1" x14ac:dyDescent="0.25">
      <c r="A5" s="116"/>
      <c r="B5" s="564"/>
      <c r="C5" s="565"/>
      <c r="D5" s="572"/>
      <c r="E5" s="573"/>
      <c r="F5" s="573"/>
      <c r="G5" s="573"/>
      <c r="H5" s="573"/>
      <c r="I5" s="573"/>
      <c r="J5" s="573"/>
      <c r="K5" s="573"/>
      <c r="L5" s="575"/>
      <c r="M5" s="576"/>
      <c r="N5" s="577"/>
      <c r="O5" s="572"/>
      <c r="P5" s="573"/>
      <c r="Q5" s="574"/>
      <c r="R5" s="545"/>
      <c r="S5" s="545"/>
      <c r="T5" s="545"/>
    </row>
    <row r="6" spans="1:22" ht="9" customHeight="1" thickBot="1" x14ac:dyDescent="0.4">
      <c r="A6" s="116"/>
      <c r="B6" s="131"/>
      <c r="C6" s="131"/>
      <c r="D6" s="155"/>
      <c r="E6" s="155"/>
      <c r="F6" s="155"/>
      <c r="G6" s="155"/>
      <c r="H6" s="155"/>
      <c r="I6" s="155"/>
      <c r="J6" s="155"/>
      <c r="K6" s="155"/>
      <c r="L6" s="159"/>
      <c r="M6" s="160"/>
      <c r="N6" s="160"/>
      <c r="O6" s="156"/>
      <c r="P6" s="156"/>
      <c r="Q6" s="156"/>
      <c r="R6" s="127"/>
      <c r="S6" s="127"/>
      <c r="T6" s="127"/>
    </row>
    <row r="7" spans="1:22" ht="18.75" customHeight="1" thickBot="1" x14ac:dyDescent="0.25">
      <c r="A7" s="116"/>
      <c r="B7" s="596" t="s">
        <v>235</v>
      </c>
      <c r="C7" s="597"/>
      <c r="D7" s="597"/>
      <c r="E7" s="597"/>
      <c r="F7" s="597"/>
      <c r="G7" s="597"/>
      <c r="H7" s="597"/>
      <c r="I7" s="597"/>
      <c r="J7" s="597"/>
      <c r="K7" s="597"/>
      <c r="L7" s="597"/>
      <c r="M7" s="597"/>
      <c r="N7" s="597"/>
      <c r="O7" s="597"/>
      <c r="P7" s="597"/>
      <c r="Q7" s="598"/>
      <c r="R7" s="127"/>
      <c r="S7" s="127"/>
      <c r="T7" s="127"/>
    </row>
    <row r="8" spans="1:22" ht="23.25" customHeight="1" thickBot="1" x14ac:dyDescent="0.25">
      <c r="A8" s="120"/>
      <c r="B8" s="163" t="s">
        <v>224</v>
      </c>
      <c r="C8" s="550" t="s">
        <v>215</v>
      </c>
      <c r="D8" s="550"/>
      <c r="E8" s="550"/>
      <c r="F8" s="550"/>
      <c r="G8" s="550"/>
      <c r="H8" s="550"/>
      <c r="I8" s="550"/>
      <c r="J8" s="550"/>
      <c r="K8" s="550"/>
      <c r="L8" s="550"/>
      <c r="M8" s="550"/>
      <c r="N8" s="550"/>
      <c r="O8" s="550"/>
      <c r="P8" s="550"/>
      <c r="Q8" s="551"/>
      <c r="R8" s="25"/>
      <c r="T8" s="86"/>
    </row>
    <row r="9" spans="1:22" ht="20.25" x14ac:dyDescent="0.3">
      <c r="A9" s="120"/>
      <c r="B9" s="234">
        <v>1</v>
      </c>
      <c r="C9" s="599" t="s">
        <v>262</v>
      </c>
      <c r="D9" s="600"/>
      <c r="E9" s="600"/>
      <c r="F9" s="600"/>
      <c r="G9" s="600"/>
      <c r="H9" s="600"/>
      <c r="I9" s="600"/>
      <c r="J9" s="600"/>
      <c r="K9" s="600"/>
      <c r="L9" s="600"/>
      <c r="M9" s="600"/>
      <c r="N9" s="600"/>
      <c r="O9" s="600"/>
      <c r="P9" s="600"/>
      <c r="Q9" s="601"/>
      <c r="R9" s="126"/>
      <c r="T9" s="86"/>
    </row>
    <row r="10" spans="1:22" ht="20.25" x14ac:dyDescent="0.3">
      <c r="A10" s="120"/>
      <c r="B10" s="232">
        <v>2</v>
      </c>
      <c r="C10" s="626" t="s">
        <v>261</v>
      </c>
      <c r="D10" s="627"/>
      <c r="E10" s="627"/>
      <c r="F10" s="627"/>
      <c r="G10" s="627"/>
      <c r="H10" s="627"/>
      <c r="I10" s="627"/>
      <c r="J10" s="627"/>
      <c r="K10" s="627"/>
      <c r="L10" s="627"/>
      <c r="M10" s="627"/>
      <c r="N10" s="627"/>
      <c r="O10" s="627"/>
      <c r="P10" s="627"/>
      <c r="Q10" s="628"/>
      <c r="R10" s="126"/>
      <c r="T10" s="86"/>
    </row>
    <row r="11" spans="1:22" ht="20.25" x14ac:dyDescent="0.3">
      <c r="A11" s="120"/>
      <c r="B11" s="232">
        <v>3</v>
      </c>
      <c r="C11" s="626" t="s">
        <v>263</v>
      </c>
      <c r="D11" s="627"/>
      <c r="E11" s="627"/>
      <c r="F11" s="627"/>
      <c r="G11" s="627"/>
      <c r="H11" s="627"/>
      <c r="I11" s="627"/>
      <c r="J11" s="627"/>
      <c r="K11" s="627"/>
      <c r="L11" s="627"/>
      <c r="M11" s="627"/>
      <c r="N11" s="627"/>
      <c r="O11" s="627"/>
      <c r="P11" s="627"/>
      <c r="Q11" s="628"/>
      <c r="R11" s="126"/>
      <c r="T11" s="86"/>
    </row>
    <row r="12" spans="1:22" ht="20.25" x14ac:dyDescent="0.3">
      <c r="A12" s="120"/>
      <c r="B12" s="232">
        <v>4</v>
      </c>
      <c r="C12" s="626" t="s">
        <v>264</v>
      </c>
      <c r="D12" s="627"/>
      <c r="E12" s="627"/>
      <c r="F12" s="627"/>
      <c r="G12" s="627"/>
      <c r="H12" s="627"/>
      <c r="I12" s="627"/>
      <c r="J12" s="627"/>
      <c r="K12" s="627"/>
      <c r="L12" s="627"/>
      <c r="M12" s="627"/>
      <c r="N12" s="627"/>
      <c r="O12" s="627"/>
      <c r="P12" s="627"/>
      <c r="Q12" s="628"/>
      <c r="R12" s="126"/>
      <c r="T12" s="86"/>
    </row>
    <row r="13" spans="1:22" ht="20.25" x14ac:dyDescent="0.3">
      <c r="A13" s="120"/>
      <c r="B13" s="232">
        <v>5</v>
      </c>
      <c r="C13" s="626" t="s">
        <v>265</v>
      </c>
      <c r="D13" s="627"/>
      <c r="E13" s="627"/>
      <c r="F13" s="627"/>
      <c r="G13" s="627"/>
      <c r="H13" s="627"/>
      <c r="I13" s="627"/>
      <c r="J13" s="627"/>
      <c r="K13" s="627"/>
      <c r="L13" s="627"/>
      <c r="M13" s="627"/>
      <c r="N13" s="627"/>
      <c r="O13" s="627"/>
      <c r="P13" s="627"/>
      <c r="Q13" s="628"/>
      <c r="R13" s="126"/>
      <c r="T13" s="86"/>
    </row>
    <row r="14" spans="1:22" ht="20.25" x14ac:dyDescent="0.3">
      <c r="A14" s="120"/>
      <c r="B14" s="232">
        <v>6</v>
      </c>
      <c r="C14" s="626" t="s">
        <v>266</v>
      </c>
      <c r="D14" s="627"/>
      <c r="E14" s="627"/>
      <c r="F14" s="627"/>
      <c r="G14" s="627"/>
      <c r="H14" s="627"/>
      <c r="I14" s="627"/>
      <c r="J14" s="627"/>
      <c r="K14" s="627"/>
      <c r="L14" s="627"/>
      <c r="M14" s="627"/>
      <c r="N14" s="627"/>
      <c r="O14" s="627"/>
      <c r="P14" s="627"/>
      <c r="Q14" s="628"/>
      <c r="R14" s="126"/>
      <c r="T14" s="86"/>
    </row>
    <row r="15" spans="1:22" ht="18.75" customHeight="1" thickBot="1" x14ac:dyDescent="0.35">
      <c r="A15" s="120"/>
      <c r="B15" s="230">
        <v>7</v>
      </c>
      <c r="C15" s="602" t="s">
        <v>267</v>
      </c>
      <c r="D15" s="603"/>
      <c r="E15" s="603"/>
      <c r="F15" s="603"/>
      <c r="G15" s="603"/>
      <c r="H15" s="603"/>
      <c r="I15" s="603"/>
      <c r="J15" s="603"/>
      <c r="K15" s="603"/>
      <c r="L15" s="603"/>
      <c r="M15" s="603"/>
      <c r="N15" s="603"/>
      <c r="O15" s="603"/>
      <c r="P15" s="603"/>
      <c r="Q15" s="604"/>
      <c r="R15" s="126"/>
      <c r="T15" s="86"/>
    </row>
    <row r="16" spans="1:22" ht="18.75" hidden="1" customHeight="1" thickBot="1" x14ac:dyDescent="0.3">
      <c r="A16" s="120"/>
      <c r="B16" s="125">
        <v>8</v>
      </c>
      <c r="C16" s="584"/>
      <c r="D16" s="585"/>
      <c r="E16" s="586"/>
      <c r="F16" s="586"/>
      <c r="G16" s="586"/>
      <c r="H16" s="586"/>
      <c r="I16" s="586"/>
      <c r="J16" s="586"/>
      <c r="K16" s="586"/>
      <c r="L16" s="586"/>
      <c r="M16" s="586"/>
      <c r="N16" s="586"/>
      <c r="O16" s="586"/>
      <c r="P16" s="586"/>
      <c r="Q16" s="586"/>
      <c r="R16" s="25"/>
      <c r="T16" s="86"/>
    </row>
    <row r="17" spans="1:22" ht="18.75" hidden="1" customHeight="1" thickBot="1" x14ac:dyDescent="0.3">
      <c r="A17" s="120"/>
      <c r="B17" s="124">
        <v>9</v>
      </c>
      <c r="C17" s="578"/>
      <c r="D17" s="579"/>
      <c r="E17" s="580"/>
      <c r="F17" s="580"/>
      <c r="G17" s="580"/>
      <c r="H17" s="580"/>
      <c r="I17" s="580"/>
      <c r="J17" s="580"/>
      <c r="K17" s="580"/>
      <c r="L17" s="580"/>
      <c r="M17" s="580"/>
      <c r="N17" s="580"/>
      <c r="O17" s="580"/>
      <c r="P17" s="580"/>
      <c r="Q17" s="580"/>
      <c r="R17" s="25"/>
      <c r="T17" s="86"/>
    </row>
    <row r="18" spans="1:22" ht="18.75" hidden="1" customHeight="1" thickBot="1" x14ac:dyDescent="0.3">
      <c r="A18" s="120"/>
      <c r="B18" s="123">
        <v>10</v>
      </c>
      <c r="C18" s="578"/>
      <c r="D18" s="579"/>
      <c r="E18" s="580"/>
      <c r="F18" s="580"/>
      <c r="G18" s="580"/>
      <c r="H18" s="580"/>
      <c r="I18" s="580"/>
      <c r="J18" s="580"/>
      <c r="K18" s="580"/>
      <c r="L18" s="580"/>
      <c r="M18" s="580"/>
      <c r="N18" s="580"/>
      <c r="O18" s="580"/>
      <c r="P18" s="580"/>
      <c r="Q18" s="580"/>
      <c r="R18" s="25"/>
      <c r="T18" s="86"/>
    </row>
    <row r="19" spans="1:22" ht="18.75" hidden="1" customHeight="1" thickBot="1" x14ac:dyDescent="0.3">
      <c r="A19" s="120"/>
      <c r="B19" s="122">
        <v>11</v>
      </c>
      <c r="C19" s="578"/>
      <c r="D19" s="579"/>
      <c r="E19" s="580"/>
      <c r="F19" s="580"/>
      <c r="G19" s="580"/>
      <c r="H19" s="580"/>
      <c r="I19" s="580"/>
      <c r="J19" s="580"/>
      <c r="K19" s="580"/>
      <c r="L19" s="580"/>
      <c r="M19" s="580"/>
      <c r="N19" s="580"/>
      <c r="O19" s="580"/>
      <c r="P19" s="580"/>
      <c r="Q19" s="580"/>
      <c r="R19" s="25"/>
      <c r="T19" s="86"/>
    </row>
    <row r="20" spans="1:22" ht="18.75" hidden="1" customHeight="1" thickBot="1" x14ac:dyDescent="0.3">
      <c r="A20" s="120"/>
      <c r="B20" s="121">
        <v>12</v>
      </c>
      <c r="C20" s="587"/>
      <c r="D20" s="588"/>
      <c r="E20" s="589"/>
      <c r="F20" s="589"/>
      <c r="G20" s="589"/>
      <c r="H20" s="589"/>
      <c r="I20" s="589"/>
      <c r="J20" s="589"/>
      <c r="K20" s="589"/>
      <c r="L20" s="589"/>
      <c r="M20" s="589"/>
      <c r="N20" s="589"/>
      <c r="O20" s="589"/>
      <c r="P20" s="589"/>
      <c r="Q20" s="589"/>
      <c r="R20" s="25"/>
      <c r="T20" s="86"/>
    </row>
    <row r="21" spans="1:22" ht="18.75" customHeight="1" thickBot="1" x14ac:dyDescent="0.25">
      <c r="A21" s="120"/>
      <c r="B21" s="8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25"/>
      <c r="T21" s="86"/>
    </row>
    <row r="22" spans="1:22" ht="18.75" customHeight="1" thickBot="1" x14ac:dyDescent="0.3">
      <c r="A22" s="120"/>
      <c r="B22" s="165"/>
      <c r="C22" s="166" t="s">
        <v>178</v>
      </c>
      <c r="D22" s="116"/>
      <c r="E22" s="582" t="s">
        <v>0</v>
      </c>
      <c r="F22" s="592" t="s">
        <v>212</v>
      </c>
      <c r="G22" s="593"/>
      <c r="H22" s="593"/>
      <c r="I22" s="593"/>
      <c r="J22" s="593"/>
      <c r="K22" s="593"/>
      <c r="L22" s="593"/>
      <c r="M22" s="593"/>
      <c r="N22" s="593"/>
      <c r="O22" s="593"/>
      <c r="P22" s="593"/>
      <c r="Q22" s="594"/>
      <c r="R22" s="25"/>
    </row>
    <row r="23" spans="1:22" s="86" customFormat="1" ht="18.75" customHeight="1" thickBot="1" x14ac:dyDescent="0.3">
      <c r="A23" s="105"/>
      <c r="B23" s="167"/>
      <c r="C23" s="168" t="s">
        <v>179</v>
      </c>
      <c r="D23" s="116"/>
      <c r="E23" s="583"/>
      <c r="F23" s="178" t="s">
        <v>2</v>
      </c>
      <c r="G23" s="198" t="s">
        <v>3</v>
      </c>
      <c r="H23" s="178" t="s">
        <v>4</v>
      </c>
      <c r="I23" s="198" t="s">
        <v>5</v>
      </c>
      <c r="J23" s="178" t="s">
        <v>6</v>
      </c>
      <c r="K23" s="198" t="s">
        <v>7</v>
      </c>
      <c r="L23" s="178" t="s">
        <v>8</v>
      </c>
      <c r="M23" s="198" t="s">
        <v>9</v>
      </c>
      <c r="N23" s="178" t="s">
        <v>10</v>
      </c>
      <c r="O23" s="198" t="s">
        <v>11</v>
      </c>
      <c r="P23" s="178" t="s">
        <v>12</v>
      </c>
      <c r="Q23" s="199" t="s">
        <v>13</v>
      </c>
      <c r="T23" s="84"/>
      <c r="U23" s="84"/>
      <c r="V23" s="84"/>
    </row>
    <row r="24" spans="1:22" s="86" customFormat="1" ht="18.75" customHeight="1" thickBot="1" x14ac:dyDescent="0.35">
      <c r="A24" s="105"/>
      <c r="C24" s="106"/>
      <c r="D24" s="106"/>
      <c r="E24" s="187">
        <v>1</v>
      </c>
      <c r="F24" s="196"/>
      <c r="G24" s="186"/>
      <c r="H24" s="196">
        <v>1</v>
      </c>
      <c r="I24" s="186"/>
      <c r="J24" s="196"/>
      <c r="K24" s="186"/>
      <c r="L24" s="196"/>
      <c r="M24" s="186"/>
      <c r="N24" s="196"/>
      <c r="O24" s="186"/>
      <c r="P24" s="196"/>
      <c r="Q24" s="197"/>
      <c r="T24" s="84"/>
      <c r="U24" s="84"/>
      <c r="V24" s="84"/>
    </row>
    <row r="25" spans="1:22" s="110" customFormat="1" ht="19.5" thickBot="1" x14ac:dyDescent="0.35">
      <c r="A25" s="113"/>
      <c r="C25" s="111"/>
      <c r="D25" s="111"/>
      <c r="E25" s="187">
        <v>2</v>
      </c>
      <c r="F25" s="189"/>
      <c r="G25" s="191"/>
      <c r="H25" s="189">
        <v>2</v>
      </c>
      <c r="I25" s="191"/>
      <c r="J25" s="189"/>
      <c r="K25" s="191"/>
      <c r="L25" s="189"/>
      <c r="M25" s="191"/>
      <c r="N25" s="189"/>
      <c r="O25" s="191"/>
      <c r="P25" s="189"/>
      <c r="Q25" s="194"/>
      <c r="T25" s="84"/>
      <c r="U25" s="84"/>
      <c r="V25" s="84"/>
    </row>
    <row r="26" spans="1:22" s="110" customFormat="1" ht="19.5" thickBot="1" x14ac:dyDescent="0.35">
      <c r="A26" s="113"/>
      <c r="C26" s="111"/>
      <c r="D26" s="111"/>
      <c r="E26" s="187">
        <v>3</v>
      </c>
      <c r="F26" s="189"/>
      <c r="G26" s="191"/>
      <c r="H26" s="189">
        <v>3</v>
      </c>
      <c r="I26" s="191"/>
      <c r="J26" s="189"/>
      <c r="K26" s="191"/>
      <c r="L26" s="189"/>
      <c r="M26" s="191"/>
      <c r="N26" s="189"/>
      <c r="O26" s="191"/>
      <c r="P26" s="189"/>
      <c r="Q26" s="194"/>
      <c r="T26" s="84"/>
      <c r="U26" s="84"/>
      <c r="V26" s="84"/>
    </row>
    <row r="27" spans="1:22" s="110" customFormat="1" ht="19.5" thickBot="1" x14ac:dyDescent="0.35">
      <c r="A27" s="113"/>
      <c r="C27" s="111"/>
      <c r="D27" s="111"/>
      <c r="E27" s="187">
        <v>4</v>
      </c>
      <c r="F27" s="189"/>
      <c r="G27" s="191"/>
      <c r="H27" s="193"/>
      <c r="I27" s="191"/>
      <c r="J27" s="189"/>
      <c r="K27" s="191"/>
      <c r="L27" s="189"/>
      <c r="M27" s="191"/>
      <c r="N27" s="189"/>
      <c r="O27" s="191"/>
      <c r="P27" s="189"/>
      <c r="Q27" s="194"/>
      <c r="T27" s="84"/>
      <c r="U27" s="84"/>
      <c r="V27" s="84"/>
    </row>
    <row r="28" spans="1:22" s="110" customFormat="1" ht="19.5" thickBot="1" x14ac:dyDescent="0.35">
      <c r="A28" s="113"/>
      <c r="C28" s="111"/>
      <c r="D28" s="111"/>
      <c r="E28" s="187">
        <v>5</v>
      </c>
      <c r="F28" s="189"/>
      <c r="G28" s="191"/>
      <c r="H28" s="189"/>
      <c r="I28" s="191"/>
      <c r="J28" s="189"/>
      <c r="K28" s="191"/>
      <c r="L28" s="189"/>
      <c r="M28" s="191"/>
      <c r="N28" s="189"/>
      <c r="O28" s="191"/>
      <c r="P28" s="189"/>
      <c r="Q28" s="194"/>
      <c r="T28" s="84"/>
      <c r="U28" s="84"/>
      <c r="V28" s="84"/>
    </row>
    <row r="29" spans="1:22" s="110" customFormat="1" ht="19.5" thickBot="1" x14ac:dyDescent="0.35">
      <c r="A29" s="113"/>
      <c r="C29" s="111"/>
      <c r="D29" s="111"/>
      <c r="E29" s="187">
        <v>6</v>
      </c>
      <c r="F29" s="189"/>
      <c r="G29" s="191"/>
      <c r="H29" s="189"/>
      <c r="I29" s="191"/>
      <c r="J29" s="189"/>
      <c r="K29" s="191"/>
      <c r="L29" s="189"/>
      <c r="M29" s="191"/>
      <c r="N29" s="189"/>
      <c r="O29" s="191"/>
      <c r="P29" s="189"/>
      <c r="Q29" s="194"/>
      <c r="T29" s="84"/>
      <c r="U29" s="84"/>
      <c r="V29" s="84"/>
    </row>
    <row r="30" spans="1:22" s="110" customFormat="1" ht="19.5" thickBot="1" x14ac:dyDescent="0.35">
      <c r="A30" s="113"/>
      <c r="C30" s="111"/>
      <c r="D30" s="111"/>
      <c r="E30" s="188">
        <v>7</v>
      </c>
      <c r="F30" s="190"/>
      <c r="G30" s="192"/>
      <c r="H30" s="190"/>
      <c r="I30" s="192"/>
      <c r="J30" s="190"/>
      <c r="K30" s="192"/>
      <c r="L30" s="190"/>
      <c r="M30" s="192"/>
      <c r="N30" s="190"/>
      <c r="O30" s="192"/>
      <c r="P30" s="190"/>
      <c r="Q30" s="195"/>
      <c r="T30" s="84"/>
      <c r="U30" s="84"/>
      <c r="V30" s="84"/>
    </row>
    <row r="31" spans="1:22" s="110" customFormat="1" ht="15.75" customHeight="1" x14ac:dyDescent="0.25">
      <c r="A31" s="113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84"/>
      <c r="N31" s="84"/>
      <c r="O31" s="84"/>
      <c r="P31" s="84"/>
      <c r="Q31" s="84"/>
      <c r="S31" s="111"/>
      <c r="T31" s="84"/>
      <c r="U31" s="84"/>
      <c r="V31" s="84"/>
    </row>
    <row r="32" spans="1:22" s="110" customFormat="1" ht="15.75" customHeight="1" x14ac:dyDescent="0.25">
      <c r="A32" s="113"/>
      <c r="B32" s="139"/>
      <c r="C32" s="139"/>
      <c r="D32" s="139"/>
      <c r="E32" s="139"/>
      <c r="F32" s="595" t="s">
        <v>234</v>
      </c>
      <c r="G32" s="595"/>
      <c r="H32" s="595"/>
      <c r="I32" s="595"/>
      <c r="J32" s="139"/>
      <c r="K32" s="590"/>
      <c r="L32" s="590"/>
      <c r="M32" s="84"/>
      <c r="N32" s="84"/>
      <c r="O32" s="84"/>
      <c r="P32" s="84"/>
      <c r="Q32" s="84"/>
      <c r="S32" s="111"/>
      <c r="T32" s="84"/>
      <c r="U32" s="84"/>
      <c r="V32" s="84"/>
    </row>
    <row r="33" spans="1:25" s="110" customFormat="1" ht="15.75" customHeight="1" x14ac:dyDescent="0.25">
      <c r="A33" s="113"/>
      <c r="B33" s="139"/>
      <c r="C33" s="139"/>
      <c r="D33" s="139"/>
      <c r="E33" s="139"/>
      <c r="F33" s="151"/>
      <c r="G33" s="151"/>
      <c r="H33" s="151"/>
      <c r="I33" s="151"/>
      <c r="J33" s="139"/>
      <c r="K33" s="112"/>
      <c r="L33" s="112"/>
      <c r="M33" s="84"/>
      <c r="N33" s="84"/>
      <c r="O33" s="84"/>
      <c r="P33" s="84"/>
      <c r="Q33" s="84"/>
      <c r="S33" s="111"/>
      <c r="T33" s="84"/>
      <c r="U33" s="84"/>
      <c r="V33" s="84"/>
    </row>
    <row r="34" spans="1:25" s="110" customFormat="1" ht="15.75" customHeight="1" x14ac:dyDescent="0.25">
      <c r="A34" s="113"/>
      <c r="B34" s="139"/>
      <c r="C34" s="139"/>
      <c r="D34" s="139"/>
      <c r="E34" s="139"/>
      <c r="F34" s="151"/>
      <c r="G34" s="150"/>
      <c r="H34" s="169" t="s">
        <v>226</v>
      </c>
      <c r="I34" s="151"/>
      <c r="J34" s="139"/>
      <c r="K34" s="112"/>
      <c r="L34" s="112"/>
      <c r="M34" s="84"/>
      <c r="N34" s="84"/>
      <c r="O34" s="84"/>
      <c r="P34" s="84"/>
      <c r="Q34" s="84"/>
      <c r="S34" s="111"/>
      <c r="T34" s="84"/>
      <c r="U34" s="84"/>
      <c r="V34" s="84"/>
    </row>
    <row r="35" spans="1:25" s="110" customFormat="1" ht="15.75" customHeight="1" x14ac:dyDescent="0.25">
      <c r="A35" s="113"/>
      <c r="B35" s="139"/>
      <c r="C35" s="139"/>
      <c r="D35" s="139"/>
      <c r="E35" s="139"/>
      <c r="F35" s="151"/>
      <c r="G35" s="150"/>
      <c r="H35" s="164" t="s">
        <v>227</v>
      </c>
      <c r="I35" s="151"/>
      <c r="J35" s="139"/>
      <c r="K35" s="112"/>
      <c r="L35" s="112"/>
      <c r="M35" s="84"/>
      <c r="N35" s="84"/>
      <c r="O35" s="84"/>
      <c r="P35" s="84"/>
      <c r="Q35" s="84"/>
      <c r="S35" s="111"/>
      <c r="T35" s="84"/>
      <c r="U35" s="84"/>
      <c r="V35" s="84"/>
    </row>
    <row r="36" spans="1:25" s="86" customFormat="1" ht="6.75" customHeight="1" thickBot="1" x14ac:dyDescent="0.3">
      <c r="A36" s="105"/>
      <c r="B36" s="109"/>
      <c r="C36" s="85"/>
      <c r="D36" s="85"/>
      <c r="E36" s="85"/>
      <c r="F36" s="238"/>
      <c r="G36" s="238"/>
      <c r="K36" s="590"/>
      <c r="L36" s="590"/>
      <c r="M36" s="84"/>
      <c r="N36" s="84"/>
      <c r="O36" s="84"/>
      <c r="P36" s="84"/>
      <c r="Q36" s="84"/>
      <c r="S36" s="106"/>
      <c r="T36" s="84"/>
      <c r="U36" s="84"/>
      <c r="V36" s="84"/>
    </row>
    <row r="37" spans="1:25" s="86" customFormat="1" ht="18.75" customHeight="1" x14ac:dyDescent="0.2">
      <c r="A37" s="239"/>
      <c r="B37" s="521" t="s">
        <v>210</v>
      </c>
      <c r="C37" s="518" t="s">
        <v>59</v>
      </c>
      <c r="D37" s="518"/>
      <c r="E37" s="518"/>
      <c r="F37" s="605" t="s">
        <v>60</v>
      </c>
      <c r="G37" s="521" t="s">
        <v>209</v>
      </c>
      <c r="H37" s="521" t="s">
        <v>225</v>
      </c>
      <c r="I37" s="540" t="s">
        <v>207</v>
      </c>
      <c r="J37" s="607"/>
      <c r="K37" s="607"/>
      <c r="L37" s="607"/>
      <c r="M37" s="607"/>
      <c r="N37" s="607"/>
      <c r="O37" s="607"/>
      <c r="P37" s="541"/>
      <c r="Q37" s="176"/>
      <c r="S37" s="84"/>
      <c r="T37" s="84"/>
      <c r="U37" s="84"/>
    </row>
    <row r="38" spans="1:25" ht="16.5" customHeight="1" thickBot="1" x14ac:dyDescent="0.25">
      <c r="A38" s="609"/>
      <c r="B38" s="522"/>
      <c r="C38" s="519"/>
      <c r="D38" s="519"/>
      <c r="E38" s="519"/>
      <c r="F38" s="538"/>
      <c r="G38" s="522"/>
      <c r="H38" s="522"/>
      <c r="I38" s="542"/>
      <c r="J38" s="608"/>
      <c r="K38" s="608"/>
      <c r="L38" s="608"/>
      <c r="M38" s="608"/>
      <c r="N38" s="608"/>
      <c r="O38" s="608"/>
      <c r="P38" s="543"/>
      <c r="Q38" s="176"/>
      <c r="R38" s="86"/>
      <c r="S38" s="84"/>
    </row>
    <row r="39" spans="1:25" ht="16.5" customHeight="1" thickBot="1" x14ac:dyDescent="0.25">
      <c r="A39" s="609"/>
      <c r="B39" s="522"/>
      <c r="C39" s="519"/>
      <c r="D39" s="519"/>
      <c r="E39" s="519"/>
      <c r="F39" s="538"/>
      <c r="G39" s="522"/>
      <c r="H39" s="522"/>
      <c r="I39" s="535" t="s">
        <v>205</v>
      </c>
      <c r="J39" s="606"/>
      <c r="K39" s="606"/>
      <c r="L39" s="606"/>
      <c r="M39" s="606"/>
      <c r="N39" s="606"/>
      <c r="O39" s="606"/>
      <c r="P39" s="536"/>
      <c r="Q39" s="150"/>
      <c r="R39" s="86"/>
      <c r="S39" s="84"/>
    </row>
    <row r="40" spans="1:25" ht="38.25" customHeight="1" thickBot="1" x14ac:dyDescent="0.25">
      <c r="A40" s="609"/>
      <c r="B40" s="523"/>
      <c r="C40" s="520"/>
      <c r="D40" s="520"/>
      <c r="E40" s="520"/>
      <c r="F40" s="539"/>
      <c r="G40" s="523"/>
      <c r="H40" s="523"/>
      <c r="I40" s="175" t="s">
        <v>218</v>
      </c>
      <c r="J40" s="175" t="s">
        <v>228</v>
      </c>
      <c r="K40" s="175" t="s">
        <v>229</v>
      </c>
      <c r="L40" s="175" t="s">
        <v>230</v>
      </c>
      <c r="M40" s="175" t="s">
        <v>231</v>
      </c>
      <c r="N40" s="175" t="s">
        <v>232</v>
      </c>
      <c r="O40" s="177" t="s">
        <v>233</v>
      </c>
      <c r="P40" s="177" t="s">
        <v>237</v>
      </c>
      <c r="S40" s="84"/>
    </row>
    <row r="41" spans="1:25" ht="8.25" customHeight="1" x14ac:dyDescent="0.2">
      <c r="A41" s="240"/>
      <c r="B41" s="148"/>
      <c r="C41" s="148"/>
      <c r="D41" s="148"/>
      <c r="E41" s="148"/>
      <c r="F41" s="148"/>
      <c r="G41" s="148"/>
      <c r="H41" s="148"/>
      <c r="I41" s="149"/>
      <c r="J41" s="150"/>
      <c r="K41" s="148"/>
      <c r="L41" s="148"/>
      <c r="M41" s="149"/>
      <c r="N41" s="150"/>
      <c r="O41" s="150"/>
      <c r="P41" s="241"/>
      <c r="S41" s="84"/>
    </row>
    <row r="42" spans="1:25" ht="18.75" customHeight="1" x14ac:dyDescent="0.25">
      <c r="A42" s="251">
        <v>1</v>
      </c>
      <c r="B42" s="324"/>
      <c r="C42" s="511"/>
      <c r="D42" s="512"/>
      <c r="E42" s="513"/>
      <c r="F42" s="310"/>
      <c r="G42" s="311"/>
      <c r="H42" s="304"/>
      <c r="I42" s="270"/>
      <c r="J42" s="219"/>
      <c r="K42" s="215"/>
      <c r="L42" s="215"/>
      <c r="M42" s="215"/>
      <c r="N42" s="215"/>
      <c r="O42" s="215"/>
      <c r="P42" s="243">
        <f>1-COUNTBLANK(I42:O42)/7</f>
        <v>0</v>
      </c>
      <c r="S42" s="84"/>
    </row>
    <row r="43" spans="1:25" ht="18.75" customHeight="1" x14ac:dyDescent="0.25">
      <c r="A43" s="251">
        <v>2</v>
      </c>
      <c r="B43" s="325"/>
      <c r="C43" s="511"/>
      <c r="D43" s="512"/>
      <c r="E43" s="513"/>
      <c r="F43" s="310"/>
      <c r="G43" s="306"/>
      <c r="H43" s="304"/>
      <c r="I43" s="252"/>
      <c r="J43" s="253"/>
      <c r="K43" s="254"/>
      <c r="L43" s="255"/>
      <c r="M43" s="256"/>
      <c r="N43" s="253"/>
      <c r="O43" s="256"/>
      <c r="P43" s="243">
        <f t="shared" ref="P43:P69" si="0">1-COUNTBLANK(I43:O43)/7</f>
        <v>0</v>
      </c>
      <c r="S43" s="84"/>
      <c r="Y43" s="84" t="s">
        <v>238</v>
      </c>
    </row>
    <row r="44" spans="1:25" ht="18.75" customHeight="1" x14ac:dyDescent="0.25">
      <c r="A44" s="251">
        <v>3</v>
      </c>
      <c r="B44" s="326"/>
      <c r="C44" s="511"/>
      <c r="D44" s="512"/>
      <c r="E44" s="513"/>
      <c r="F44" s="310"/>
      <c r="G44" s="138"/>
      <c r="H44" s="304"/>
      <c r="I44" s="244"/>
      <c r="J44" s="216"/>
      <c r="K44" s="209"/>
      <c r="L44" s="210"/>
      <c r="M44" s="218"/>
      <c r="N44" s="216"/>
      <c r="O44" s="218"/>
      <c r="P44" s="243">
        <f t="shared" si="0"/>
        <v>0</v>
      </c>
      <c r="S44" s="84"/>
    </row>
    <row r="45" spans="1:25" ht="18.75" customHeight="1" x14ac:dyDescent="0.25">
      <c r="A45" s="251">
        <v>4</v>
      </c>
      <c r="B45" s="327"/>
      <c r="C45" s="511"/>
      <c r="D45" s="512"/>
      <c r="E45" s="513"/>
      <c r="F45" s="310"/>
      <c r="G45" s="138"/>
      <c r="H45" s="304"/>
      <c r="I45" s="244"/>
      <c r="J45" s="216"/>
      <c r="K45" s="209"/>
      <c r="L45" s="210"/>
      <c r="M45" s="218"/>
      <c r="N45" s="216"/>
      <c r="O45" s="218"/>
      <c r="P45" s="243">
        <f t="shared" si="0"/>
        <v>0</v>
      </c>
      <c r="S45" s="84"/>
    </row>
    <row r="46" spans="1:25" ht="18.75" customHeight="1" x14ac:dyDescent="0.25">
      <c r="A46" s="251">
        <v>5</v>
      </c>
      <c r="B46" s="327"/>
      <c r="C46" s="511"/>
      <c r="D46" s="512"/>
      <c r="E46" s="513"/>
      <c r="F46" s="310"/>
      <c r="G46" s="138"/>
      <c r="H46" s="304"/>
      <c r="I46" s="244"/>
      <c r="J46" s="216"/>
      <c r="K46" s="209"/>
      <c r="L46" s="210"/>
      <c r="M46" s="218"/>
      <c r="N46" s="216"/>
      <c r="O46" s="218"/>
      <c r="P46" s="243">
        <f t="shared" si="0"/>
        <v>0</v>
      </c>
      <c r="S46" s="84"/>
    </row>
    <row r="47" spans="1:25" ht="18.75" customHeight="1" x14ac:dyDescent="0.25">
      <c r="A47" s="251">
        <v>6</v>
      </c>
      <c r="B47" s="327"/>
      <c r="C47" s="511"/>
      <c r="D47" s="512"/>
      <c r="E47" s="513"/>
      <c r="F47" s="98"/>
      <c r="G47" s="138"/>
      <c r="H47" s="304"/>
      <c r="I47" s="244"/>
      <c r="J47" s="216"/>
      <c r="K47" s="209"/>
      <c r="L47" s="210"/>
      <c r="M47" s="218"/>
      <c r="N47" s="216"/>
      <c r="O47" s="218"/>
      <c r="P47" s="243">
        <f t="shared" si="0"/>
        <v>0</v>
      </c>
      <c r="S47" s="84"/>
    </row>
    <row r="48" spans="1:25" ht="18.75" customHeight="1" x14ac:dyDescent="0.25">
      <c r="A48" s="251">
        <v>7</v>
      </c>
      <c r="B48" s="327"/>
      <c r="C48" s="511"/>
      <c r="D48" s="512"/>
      <c r="E48" s="513"/>
      <c r="F48" s="98"/>
      <c r="G48" s="138"/>
      <c r="H48" s="304"/>
      <c r="I48" s="244"/>
      <c r="J48" s="216"/>
      <c r="K48" s="209"/>
      <c r="L48" s="210"/>
      <c r="M48" s="218"/>
      <c r="N48" s="216"/>
      <c r="O48" s="218"/>
      <c r="P48" s="243">
        <f t="shared" si="0"/>
        <v>0</v>
      </c>
      <c r="S48" s="84"/>
    </row>
    <row r="49" spans="1:19" ht="18.75" customHeight="1" x14ac:dyDescent="0.25">
      <c r="A49" s="251">
        <v>9</v>
      </c>
      <c r="B49" s="327"/>
      <c r="C49" s="511"/>
      <c r="D49" s="512"/>
      <c r="E49" s="513"/>
      <c r="F49" s="310"/>
      <c r="G49" s="138"/>
      <c r="H49" s="304"/>
      <c r="I49" s="244"/>
      <c r="J49" s="216"/>
      <c r="K49" s="209"/>
      <c r="L49" s="210"/>
      <c r="M49" s="218"/>
      <c r="N49" s="216"/>
      <c r="O49" s="218"/>
      <c r="P49" s="243">
        <f t="shared" si="0"/>
        <v>0</v>
      </c>
      <c r="S49" s="84"/>
    </row>
    <row r="50" spans="1:19" ht="18.75" customHeight="1" x14ac:dyDescent="0.25">
      <c r="A50" s="251">
        <v>10</v>
      </c>
      <c r="B50" s="327"/>
      <c r="C50" s="511"/>
      <c r="D50" s="512"/>
      <c r="E50" s="513"/>
      <c r="F50" s="98"/>
      <c r="G50" s="138"/>
      <c r="H50" s="304"/>
      <c r="I50" s="244"/>
      <c r="J50" s="216"/>
      <c r="K50" s="209"/>
      <c r="L50" s="210"/>
      <c r="M50" s="218"/>
      <c r="N50" s="216"/>
      <c r="O50" s="218"/>
      <c r="P50" s="243">
        <f t="shared" si="0"/>
        <v>0</v>
      </c>
      <c r="S50" s="84"/>
    </row>
    <row r="51" spans="1:19" ht="18.75" customHeight="1" x14ac:dyDescent="0.25">
      <c r="A51" s="251">
        <v>11</v>
      </c>
      <c r="B51" s="327"/>
      <c r="C51" s="511"/>
      <c r="D51" s="512"/>
      <c r="E51" s="513"/>
      <c r="F51" s="98"/>
      <c r="G51" s="138"/>
      <c r="H51" s="304"/>
      <c r="I51" s="244"/>
      <c r="J51" s="216"/>
      <c r="K51" s="209"/>
      <c r="L51" s="210"/>
      <c r="M51" s="218"/>
      <c r="N51" s="216"/>
      <c r="O51" s="218"/>
      <c r="P51" s="243">
        <f t="shared" si="0"/>
        <v>0</v>
      </c>
      <c r="S51" s="84"/>
    </row>
    <row r="52" spans="1:19" ht="18.75" customHeight="1" x14ac:dyDescent="0.25">
      <c r="A52" s="251">
        <v>12</v>
      </c>
      <c r="B52" s="327"/>
      <c r="C52" s="511"/>
      <c r="D52" s="512"/>
      <c r="E52" s="513"/>
      <c r="F52" s="98"/>
      <c r="G52" s="138"/>
      <c r="H52" s="304"/>
      <c r="I52" s="244"/>
      <c r="J52" s="216"/>
      <c r="K52" s="209"/>
      <c r="L52" s="210"/>
      <c r="M52" s="218"/>
      <c r="N52" s="216"/>
      <c r="O52" s="218"/>
      <c r="P52" s="243">
        <f t="shared" si="0"/>
        <v>0</v>
      </c>
      <c r="S52" s="84"/>
    </row>
    <row r="53" spans="1:19" ht="18.75" customHeight="1" x14ac:dyDescent="0.25">
      <c r="A53" s="251">
        <v>13</v>
      </c>
      <c r="B53" s="327"/>
      <c r="C53" s="511"/>
      <c r="D53" s="512"/>
      <c r="E53" s="513"/>
      <c r="F53" s="98"/>
      <c r="G53" s="138"/>
      <c r="H53" s="304"/>
      <c r="I53" s="244"/>
      <c r="J53" s="216"/>
      <c r="K53" s="209"/>
      <c r="L53" s="210"/>
      <c r="M53" s="218"/>
      <c r="N53" s="216"/>
      <c r="O53" s="218"/>
      <c r="P53" s="243">
        <f t="shared" si="0"/>
        <v>0</v>
      </c>
      <c r="S53" s="84"/>
    </row>
    <row r="54" spans="1:19" ht="18.75" customHeight="1" x14ac:dyDescent="0.25">
      <c r="A54" s="251">
        <v>14</v>
      </c>
      <c r="B54" s="327"/>
      <c r="C54" s="511"/>
      <c r="D54" s="512"/>
      <c r="E54" s="513"/>
      <c r="F54" s="98"/>
      <c r="G54" s="138"/>
      <c r="H54" s="304"/>
      <c r="I54" s="244"/>
      <c r="J54" s="216"/>
      <c r="K54" s="209"/>
      <c r="L54" s="210"/>
      <c r="M54" s="218"/>
      <c r="N54" s="216"/>
      <c r="O54" s="218"/>
      <c r="P54" s="243">
        <f t="shared" si="0"/>
        <v>0</v>
      </c>
      <c r="S54" s="84"/>
    </row>
    <row r="55" spans="1:19" ht="18.75" customHeight="1" x14ac:dyDescent="0.25">
      <c r="A55" s="251">
        <v>15</v>
      </c>
      <c r="B55" s="328"/>
      <c r="C55" s="511"/>
      <c r="D55" s="512"/>
      <c r="E55" s="513"/>
      <c r="F55" s="310"/>
      <c r="G55" s="138"/>
      <c r="H55" s="304"/>
      <c r="I55" s="244"/>
      <c r="J55" s="216"/>
      <c r="K55" s="209"/>
      <c r="L55" s="210"/>
      <c r="M55" s="218"/>
      <c r="N55" s="216"/>
      <c r="O55" s="218"/>
      <c r="P55" s="243">
        <f t="shared" si="0"/>
        <v>0</v>
      </c>
      <c r="S55" s="84"/>
    </row>
    <row r="56" spans="1:19" ht="18.75" customHeight="1" x14ac:dyDescent="0.25">
      <c r="A56" s="251">
        <v>16</v>
      </c>
      <c r="B56" s="328"/>
      <c r="C56" s="514"/>
      <c r="D56" s="515"/>
      <c r="E56" s="516"/>
      <c r="F56" s="98"/>
      <c r="G56" s="138"/>
      <c r="H56" s="304"/>
      <c r="I56" s="244"/>
      <c r="J56" s="216"/>
      <c r="K56" s="209"/>
      <c r="L56" s="210"/>
      <c r="M56" s="218"/>
      <c r="N56" s="216"/>
      <c r="O56" s="218"/>
      <c r="P56" s="243">
        <f t="shared" si="0"/>
        <v>0</v>
      </c>
      <c r="S56" s="84"/>
    </row>
    <row r="57" spans="1:19" ht="18.75" customHeight="1" x14ac:dyDescent="0.25">
      <c r="A57" s="251">
        <v>17</v>
      </c>
      <c r="B57" s="328"/>
      <c r="C57" s="514"/>
      <c r="D57" s="515"/>
      <c r="E57" s="516"/>
      <c r="F57" s="310"/>
      <c r="G57" s="138"/>
      <c r="H57" s="304"/>
      <c r="I57" s="244"/>
      <c r="J57" s="216"/>
      <c r="K57" s="209"/>
      <c r="L57" s="210"/>
      <c r="M57" s="218"/>
      <c r="N57" s="216"/>
      <c r="O57" s="218"/>
      <c r="P57" s="243">
        <f t="shared" si="0"/>
        <v>0</v>
      </c>
      <c r="S57" s="84"/>
    </row>
    <row r="58" spans="1:19" ht="18.75" customHeight="1" x14ac:dyDescent="0.25">
      <c r="A58" s="251">
        <v>18</v>
      </c>
      <c r="B58" s="329"/>
      <c r="C58" s="514"/>
      <c r="D58" s="515"/>
      <c r="E58" s="516"/>
      <c r="F58" s="98"/>
      <c r="G58" s="138"/>
      <c r="H58" s="304"/>
      <c r="I58" s="244"/>
      <c r="J58" s="216"/>
      <c r="K58" s="209"/>
      <c r="L58" s="210"/>
      <c r="M58" s="218"/>
      <c r="N58" s="216"/>
      <c r="O58" s="218"/>
      <c r="P58" s="243">
        <f t="shared" si="0"/>
        <v>0</v>
      </c>
      <c r="S58" s="84"/>
    </row>
    <row r="59" spans="1:19" ht="18.75" customHeight="1" x14ac:dyDescent="0.25">
      <c r="A59" s="251">
        <v>19</v>
      </c>
      <c r="B59" s="329"/>
      <c r="C59" s="514"/>
      <c r="D59" s="515"/>
      <c r="E59" s="516"/>
      <c r="F59" s="98"/>
      <c r="G59" s="138"/>
      <c r="H59" s="304"/>
      <c r="I59" s="244"/>
      <c r="J59" s="216"/>
      <c r="K59" s="209"/>
      <c r="L59" s="210"/>
      <c r="M59" s="218"/>
      <c r="N59" s="216"/>
      <c r="O59" s="218"/>
      <c r="P59" s="243">
        <f t="shared" si="0"/>
        <v>0</v>
      </c>
      <c r="S59" s="84"/>
    </row>
    <row r="60" spans="1:19" ht="18.75" customHeight="1" x14ac:dyDescent="0.25">
      <c r="A60" s="251">
        <v>20</v>
      </c>
      <c r="B60" s="329"/>
      <c r="C60" s="514"/>
      <c r="D60" s="515"/>
      <c r="E60" s="516"/>
      <c r="F60" s="98"/>
      <c r="G60" s="138"/>
      <c r="H60" s="304"/>
      <c r="I60" s="244"/>
      <c r="J60" s="216"/>
      <c r="K60" s="209"/>
      <c r="L60" s="210"/>
      <c r="M60" s="257"/>
      <c r="N60" s="217"/>
      <c r="O60" s="218"/>
      <c r="P60" s="243">
        <f t="shared" si="0"/>
        <v>0</v>
      </c>
      <c r="S60" s="84"/>
    </row>
    <row r="61" spans="1:19" ht="18.75" customHeight="1" x14ac:dyDescent="0.25">
      <c r="A61" s="251">
        <v>21</v>
      </c>
      <c r="B61" s="329"/>
      <c r="C61" s="514"/>
      <c r="D61" s="515"/>
      <c r="E61" s="516"/>
      <c r="F61" s="98"/>
      <c r="G61" s="138"/>
      <c r="H61" s="304"/>
      <c r="I61" s="244"/>
      <c r="J61" s="216"/>
      <c r="K61" s="209"/>
      <c r="L61" s="210"/>
      <c r="M61" s="245"/>
      <c r="N61" s="208"/>
      <c r="O61" s="218"/>
      <c r="P61" s="243">
        <f t="shared" si="0"/>
        <v>0</v>
      </c>
      <c r="S61" s="84"/>
    </row>
    <row r="62" spans="1:19" ht="18.75" customHeight="1" x14ac:dyDescent="0.25">
      <c r="A62" s="251">
        <v>22</v>
      </c>
      <c r="B62" s="327"/>
      <c r="C62" s="511"/>
      <c r="D62" s="512"/>
      <c r="E62" s="513"/>
      <c r="F62" s="310"/>
      <c r="G62" s="138"/>
      <c r="H62" s="304"/>
      <c r="I62" s="244"/>
      <c r="J62" s="216"/>
      <c r="K62" s="209"/>
      <c r="L62" s="210"/>
      <c r="M62" s="256"/>
      <c r="N62" s="253"/>
      <c r="O62" s="218"/>
      <c r="P62" s="243">
        <f t="shared" si="0"/>
        <v>0</v>
      </c>
      <c r="S62" s="84"/>
    </row>
    <row r="63" spans="1:19" ht="18.75" customHeight="1" x14ac:dyDescent="0.25">
      <c r="A63" s="251">
        <v>23</v>
      </c>
      <c r="B63" s="329"/>
      <c r="C63" s="511"/>
      <c r="D63" s="512"/>
      <c r="E63" s="513"/>
      <c r="F63" s="310"/>
      <c r="G63" s="138"/>
      <c r="H63" s="304"/>
      <c r="I63" s="244"/>
      <c r="J63" s="216"/>
      <c r="K63" s="259"/>
      <c r="L63" s="260"/>
      <c r="M63" s="261"/>
      <c r="N63" s="258"/>
      <c r="O63" s="261"/>
      <c r="P63" s="243">
        <f t="shared" si="0"/>
        <v>0</v>
      </c>
      <c r="S63" s="84"/>
    </row>
    <row r="64" spans="1:19" ht="18.75" customHeight="1" x14ac:dyDescent="0.25">
      <c r="A64" s="251">
        <v>24</v>
      </c>
      <c r="B64" s="327"/>
      <c r="C64" s="511"/>
      <c r="D64" s="512"/>
      <c r="E64" s="513"/>
      <c r="F64" s="310"/>
      <c r="G64" s="138"/>
      <c r="H64" s="304"/>
      <c r="I64" s="244"/>
      <c r="J64" s="216"/>
      <c r="K64" s="259"/>
      <c r="L64" s="260"/>
      <c r="M64" s="261"/>
      <c r="N64" s="258"/>
      <c r="O64" s="261"/>
      <c r="P64" s="243">
        <f t="shared" si="0"/>
        <v>0</v>
      </c>
      <c r="S64" s="84"/>
    </row>
    <row r="65" spans="1:20" ht="18.75" customHeight="1" x14ac:dyDescent="0.25">
      <c r="A65" s="251">
        <v>25</v>
      </c>
      <c r="B65" s="327"/>
      <c r="C65" s="511"/>
      <c r="D65" s="512"/>
      <c r="E65" s="513"/>
      <c r="F65" s="310"/>
      <c r="G65" s="138"/>
      <c r="H65" s="304"/>
      <c r="I65" s="244"/>
      <c r="J65" s="216"/>
      <c r="K65" s="259"/>
      <c r="L65" s="260"/>
      <c r="M65" s="261"/>
      <c r="N65" s="258"/>
      <c r="O65" s="261"/>
      <c r="P65" s="243">
        <f t="shared" si="0"/>
        <v>0</v>
      </c>
      <c r="S65" s="84"/>
    </row>
    <row r="66" spans="1:20" ht="18.75" customHeight="1" x14ac:dyDescent="0.25">
      <c r="A66" s="251">
        <v>26</v>
      </c>
      <c r="B66" s="327"/>
      <c r="C66" s="511"/>
      <c r="D66" s="512"/>
      <c r="E66" s="513"/>
      <c r="F66" s="100"/>
      <c r="G66" s="138"/>
      <c r="H66" s="304"/>
      <c r="I66" s="244"/>
      <c r="J66" s="216"/>
      <c r="K66" s="259"/>
      <c r="L66" s="260"/>
      <c r="M66" s="261"/>
      <c r="N66" s="258"/>
      <c r="O66" s="261"/>
      <c r="P66" s="243">
        <f t="shared" si="0"/>
        <v>0</v>
      </c>
      <c r="S66" s="84"/>
    </row>
    <row r="67" spans="1:20" ht="18.75" customHeight="1" x14ac:dyDescent="0.25">
      <c r="A67" s="251">
        <v>27</v>
      </c>
      <c r="B67" s="327"/>
      <c r="C67" s="511"/>
      <c r="D67" s="512"/>
      <c r="E67" s="513"/>
      <c r="F67" s="98"/>
      <c r="G67" s="138"/>
      <c r="H67" s="304"/>
      <c r="I67" s="244"/>
      <c r="J67" s="216"/>
      <c r="K67" s="259"/>
      <c r="L67" s="260"/>
      <c r="M67" s="261"/>
      <c r="N67" s="258"/>
      <c r="O67" s="261"/>
      <c r="P67" s="243">
        <f t="shared" si="0"/>
        <v>0</v>
      </c>
      <c r="S67" s="84"/>
    </row>
    <row r="68" spans="1:20" ht="18.75" customHeight="1" x14ac:dyDescent="0.25">
      <c r="A68" s="251">
        <v>28</v>
      </c>
      <c r="B68" s="330"/>
      <c r="C68" s="315"/>
      <c r="D68" s="316"/>
      <c r="E68" s="317"/>
      <c r="F68" s="310"/>
      <c r="G68" s="138"/>
      <c r="H68" s="304"/>
      <c r="I68" s="244"/>
      <c r="J68" s="216"/>
      <c r="K68" s="209"/>
      <c r="L68" s="210"/>
      <c r="M68" s="218"/>
      <c r="N68" s="216"/>
      <c r="O68" s="218"/>
      <c r="P68" s="243">
        <f t="shared" si="0"/>
        <v>0</v>
      </c>
      <c r="S68" s="84"/>
    </row>
    <row r="69" spans="1:20" ht="18.75" customHeight="1" thickBot="1" x14ac:dyDescent="0.3">
      <c r="A69" s="251">
        <v>29</v>
      </c>
      <c r="B69" s="330"/>
      <c r="C69" s="315"/>
      <c r="D69" s="316"/>
      <c r="E69" s="317"/>
      <c r="F69" s="136"/>
      <c r="G69" s="138"/>
      <c r="H69" s="304"/>
      <c r="I69" s="244"/>
      <c r="J69" s="216"/>
      <c r="K69" s="264"/>
      <c r="L69" s="265"/>
      <c r="M69" s="266"/>
      <c r="N69" s="263"/>
      <c r="O69" s="266"/>
      <c r="P69" s="246">
        <f t="shared" si="0"/>
        <v>0</v>
      </c>
      <c r="S69" s="84"/>
    </row>
    <row r="70" spans="1:20" ht="15.75" thickBot="1" x14ac:dyDescent="0.3">
      <c r="A70" s="617" t="s">
        <v>204</v>
      </c>
      <c r="B70" s="618"/>
      <c r="C70" s="618"/>
      <c r="D70" s="618"/>
      <c r="E70" s="618"/>
      <c r="F70" s="618"/>
      <c r="G70" s="618"/>
      <c r="H70" s="619"/>
      <c r="I70" s="250">
        <f>COUNT(I42:I69)/(COUNT(A42:A69)-COUNTBLANK(A42:A69))</f>
        <v>0</v>
      </c>
      <c r="J70" s="249">
        <f>COUNT(J42:J69)/(COUNT(A42:A69)-COUNTBLANK(A42:A69))</f>
        <v>0</v>
      </c>
      <c r="K70" s="250">
        <f>COUNT(K42:K69)/(COUNT(A42:A69)-COUNTBLANK(A42:A69))</f>
        <v>0</v>
      </c>
      <c r="L70" s="249">
        <f>COUNT(L42:L69)/(COUNT(D42:D69)-COUNTBLANK(D42:D69))</f>
        <v>0</v>
      </c>
      <c r="M70" s="250">
        <f>COUNT(M42:M69)/(COUNT(A42:A69)-COUNTBLANK(A42:A69))</f>
        <v>0</v>
      </c>
      <c r="N70" s="249">
        <f>COUNT(N42:N69)/(COUNT(A42:A69)-COUNTBLANK(A42:A69))</f>
        <v>0</v>
      </c>
      <c r="O70" s="250">
        <f>COUNT(O42:O69)/(COUNT(A42:A69)-COUNTBLANK(A42:A69))</f>
        <v>0</v>
      </c>
      <c r="P70" s="267">
        <f>AVERAGE(I70:O70)</f>
        <v>0</v>
      </c>
      <c r="S70" s="84"/>
    </row>
    <row r="71" spans="1:20" ht="14.25" customHeight="1" x14ac:dyDescent="0.2">
      <c r="A71" s="620" t="s">
        <v>203</v>
      </c>
      <c r="B71" s="621"/>
      <c r="C71" s="621"/>
      <c r="D71" s="621"/>
      <c r="E71" s="621"/>
      <c r="F71" s="621"/>
      <c r="G71" s="621"/>
      <c r="H71" s="622"/>
      <c r="I71" s="610">
        <f>AVERAGE(I70:O70)</f>
        <v>0</v>
      </c>
      <c r="J71" s="611"/>
      <c r="K71" s="612"/>
      <c r="L71" s="611"/>
      <c r="M71" s="612"/>
      <c r="N71" s="611"/>
      <c r="O71" s="612"/>
      <c r="P71" s="613"/>
      <c r="R71" s="90"/>
      <c r="S71" s="89"/>
      <c r="T71" s="86"/>
    </row>
    <row r="72" spans="1:20" ht="14.25" customHeight="1" thickBot="1" x14ac:dyDescent="0.25">
      <c r="A72" s="623"/>
      <c r="B72" s="624"/>
      <c r="C72" s="624"/>
      <c r="D72" s="624"/>
      <c r="E72" s="624"/>
      <c r="F72" s="624"/>
      <c r="G72" s="624"/>
      <c r="H72" s="625"/>
      <c r="I72" s="614"/>
      <c r="J72" s="615"/>
      <c r="K72" s="615"/>
      <c r="L72" s="615"/>
      <c r="M72" s="615"/>
      <c r="N72" s="615"/>
      <c r="O72" s="615"/>
      <c r="P72" s="616"/>
      <c r="R72" s="88"/>
      <c r="S72" s="87"/>
      <c r="T72" s="86"/>
    </row>
    <row r="82" spans="7:7" ht="15" thickBot="1" x14ac:dyDescent="0.25"/>
    <row r="83" spans="7:7" ht="15" thickBot="1" x14ac:dyDescent="0.25">
      <c r="G83" s="268"/>
    </row>
  </sheetData>
  <sheetProtection selectLockedCells="1" selectUnlockedCells="1"/>
  <protectedRanges>
    <protectedRange sqref="E70:H70" name="Rango1_3_1"/>
  </protectedRanges>
  <autoFilter ref="A41:O70" xr:uid="{00000000-0009-0000-0000-000002000000}"/>
  <mergeCells count="63">
    <mergeCell ref="C67:E67"/>
    <mergeCell ref="I71:P72"/>
    <mergeCell ref="D4:K5"/>
    <mergeCell ref="A70:H70"/>
    <mergeCell ref="A71:H72"/>
    <mergeCell ref="C10:Q10"/>
    <mergeCell ref="C14:Q14"/>
    <mergeCell ref="C11:Q11"/>
    <mergeCell ref="C12:Q12"/>
    <mergeCell ref="C13:Q13"/>
    <mergeCell ref="C62:E62"/>
    <mergeCell ref="C63:E63"/>
    <mergeCell ref="C64:E64"/>
    <mergeCell ref="C65:E65"/>
    <mergeCell ref="C66:E66"/>
    <mergeCell ref="C57:E57"/>
    <mergeCell ref="C58:E58"/>
    <mergeCell ref="C59:E59"/>
    <mergeCell ref="C60:E60"/>
    <mergeCell ref="C61:E61"/>
    <mergeCell ref="C56:E56"/>
    <mergeCell ref="C55:E55"/>
    <mergeCell ref="A38:A40"/>
    <mergeCell ref="C42:E42"/>
    <mergeCell ref="C43:E43"/>
    <mergeCell ref="C44:E44"/>
    <mergeCell ref="C45:E45"/>
    <mergeCell ref="C50:E50"/>
    <mergeCell ref="C51:E51"/>
    <mergeCell ref="C52:E52"/>
    <mergeCell ref="C53:E53"/>
    <mergeCell ref="C54:E54"/>
    <mergeCell ref="C46:E46"/>
    <mergeCell ref="C47:E47"/>
    <mergeCell ref="C48:E48"/>
    <mergeCell ref="C49:E49"/>
    <mergeCell ref="K36:L36"/>
    <mergeCell ref="B37:B40"/>
    <mergeCell ref="C37:E40"/>
    <mergeCell ref="F37:F40"/>
    <mergeCell ref="G37:G40"/>
    <mergeCell ref="H37:H40"/>
    <mergeCell ref="I39:P39"/>
    <mergeCell ref="I37:P38"/>
    <mergeCell ref="F32:I32"/>
    <mergeCell ref="K32:L32"/>
    <mergeCell ref="B7:Q7"/>
    <mergeCell ref="C8:Q8"/>
    <mergeCell ref="C9:Q9"/>
    <mergeCell ref="C15:Q15"/>
    <mergeCell ref="C16:Q16"/>
    <mergeCell ref="C17:Q17"/>
    <mergeCell ref="C18:Q18"/>
    <mergeCell ref="C19:Q19"/>
    <mergeCell ref="C20:Q20"/>
    <mergeCell ref="E22:E23"/>
    <mergeCell ref="F22:Q22"/>
    <mergeCell ref="B2:C5"/>
    <mergeCell ref="O2:Q5"/>
    <mergeCell ref="R2:T5"/>
    <mergeCell ref="L3:N4"/>
    <mergeCell ref="L5:N5"/>
    <mergeCell ref="D2:K3"/>
  </mergeCells>
  <phoneticPr fontId="10" type="noConversion"/>
  <conditionalFormatting sqref="F28:Q30 F27:G27 I27:Q27 F24:Q26">
    <cfRule type="containsText" dxfId="34" priority="133" operator="containsText" text="EJECUTADO">
      <formula>NOT(ISERROR(SEARCH("EJECUTADO",F24)))</formula>
    </cfRule>
  </conditionalFormatting>
  <conditionalFormatting sqref="H42:H69">
    <cfRule type="containsText" dxfId="33" priority="9" operator="containsText" text="BAJA">
      <formula>NOT(ISERROR(SEARCH("BAJA",H42)))</formula>
    </cfRule>
  </conditionalFormatting>
  <conditionalFormatting sqref="H42:H69">
    <cfRule type="containsText" dxfId="32" priority="7" operator="containsText" text="ACTIVO">
      <formula>NOT(ISERROR(SEARCH("ACTIVO",H42)))</formula>
    </cfRule>
  </conditionalFormatting>
  <conditionalFormatting sqref="L61 N61:O61 K63:O69 I42:O47 I48:J69 L48:O60 L62:O62 K48:K62">
    <cfRule type="containsText" dxfId="31" priority="4" operator="containsText" text="R">
      <formula>NOT(ISERROR(SEARCH("R",I42)))</formula>
    </cfRule>
    <cfRule type="cellIs" dxfId="30" priority="5" operator="between">
      <formula>70</formula>
      <formula>100</formula>
    </cfRule>
    <cfRule type="cellIs" dxfId="29" priority="6" operator="between">
      <formula>1</formula>
      <formula>69</formula>
    </cfRule>
  </conditionalFormatting>
  <printOptions horizontalCentered="1"/>
  <pageMargins left="0.25" right="0.25" top="0.75" bottom="0.75" header="0.3" footer="0.3"/>
  <pageSetup scale="20" firstPageNumber="0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4" operator="containsText" id="{B56BBEFE-FEEC-42B8-B73F-813DBD0B8760}">
            <xm:f>NOT(ISERROR(SEARCH($B$23,F24)))</xm:f>
            <xm:f>$B$23</xm:f>
            <x14:dxf>
              <fill>
                <patternFill>
                  <bgColor theme="8"/>
                </patternFill>
              </fill>
            </x14:dxf>
          </x14:cfRule>
          <xm:sqref>F28:Q30 F27:G27 I27:Q27 F24:Q26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75"/>
  <sheetViews>
    <sheetView topLeftCell="A2" zoomScale="90" zoomScaleNormal="90" workbookViewId="0">
      <selection activeCell="H44" sqref="H44:H72"/>
    </sheetView>
  </sheetViews>
  <sheetFormatPr baseColWidth="10" defaultRowHeight="14.25" x14ac:dyDescent="0.2"/>
  <cols>
    <col min="1" max="1" width="5.28515625" style="85" customWidth="1"/>
    <col min="2" max="2" width="14.42578125" style="84" customWidth="1"/>
    <col min="3" max="3" width="19.28515625" style="84" customWidth="1"/>
    <col min="4" max="4" width="8.5703125" style="84" customWidth="1"/>
    <col min="5" max="5" width="11.85546875" style="84" customWidth="1"/>
    <col min="6" max="6" width="23.7109375" style="84" customWidth="1"/>
    <col min="7" max="17" width="11.7109375" style="84" customWidth="1"/>
    <col min="18" max="18" width="12.7109375" style="84" hidden="1" customWidth="1"/>
    <col min="19" max="19" width="12.7109375" style="85" hidden="1" customWidth="1"/>
    <col min="20" max="237" width="11.42578125" style="84"/>
    <col min="238" max="238" width="1.7109375" style="84" customWidth="1"/>
    <col min="239" max="239" width="3.7109375" style="84" customWidth="1"/>
    <col min="240" max="240" width="11.85546875" style="84" customWidth="1"/>
    <col min="241" max="266" width="10" style="84" customWidth="1"/>
    <col min="267" max="493" width="11.42578125" style="84"/>
    <col min="494" max="494" width="1.7109375" style="84" customWidth="1"/>
    <col min="495" max="495" width="3.7109375" style="84" customWidth="1"/>
    <col min="496" max="496" width="11.85546875" style="84" customWidth="1"/>
    <col min="497" max="522" width="10" style="84" customWidth="1"/>
    <col min="523" max="749" width="11.42578125" style="84"/>
    <col min="750" max="750" width="1.7109375" style="84" customWidth="1"/>
    <col min="751" max="751" width="3.7109375" style="84" customWidth="1"/>
    <col min="752" max="752" width="11.85546875" style="84" customWidth="1"/>
    <col min="753" max="778" width="10" style="84" customWidth="1"/>
    <col min="779" max="1005" width="11.42578125" style="84"/>
    <col min="1006" max="1006" width="1.7109375" style="84" customWidth="1"/>
    <col min="1007" max="1007" width="3.7109375" style="84" customWidth="1"/>
    <col min="1008" max="1008" width="11.85546875" style="84" customWidth="1"/>
    <col min="1009" max="1034" width="10" style="84" customWidth="1"/>
    <col min="1035" max="1261" width="11.42578125" style="84"/>
    <col min="1262" max="1262" width="1.7109375" style="84" customWidth="1"/>
    <col min="1263" max="1263" width="3.7109375" style="84" customWidth="1"/>
    <col min="1264" max="1264" width="11.85546875" style="84" customWidth="1"/>
    <col min="1265" max="1290" width="10" style="84" customWidth="1"/>
    <col min="1291" max="1517" width="11.42578125" style="84"/>
    <col min="1518" max="1518" width="1.7109375" style="84" customWidth="1"/>
    <col min="1519" max="1519" width="3.7109375" style="84" customWidth="1"/>
    <col min="1520" max="1520" width="11.85546875" style="84" customWidth="1"/>
    <col min="1521" max="1546" width="10" style="84" customWidth="1"/>
    <col min="1547" max="1773" width="11.42578125" style="84"/>
    <col min="1774" max="1774" width="1.7109375" style="84" customWidth="1"/>
    <col min="1775" max="1775" width="3.7109375" style="84" customWidth="1"/>
    <col min="1776" max="1776" width="11.85546875" style="84" customWidth="1"/>
    <col min="1777" max="1802" width="10" style="84" customWidth="1"/>
    <col min="1803" max="2029" width="11.42578125" style="84"/>
    <col min="2030" max="2030" width="1.7109375" style="84" customWidth="1"/>
    <col min="2031" max="2031" width="3.7109375" style="84" customWidth="1"/>
    <col min="2032" max="2032" width="11.85546875" style="84" customWidth="1"/>
    <col min="2033" max="2058" width="10" style="84" customWidth="1"/>
    <col min="2059" max="2285" width="11.42578125" style="84"/>
    <col min="2286" max="2286" width="1.7109375" style="84" customWidth="1"/>
    <col min="2287" max="2287" width="3.7109375" style="84" customWidth="1"/>
    <col min="2288" max="2288" width="11.85546875" style="84" customWidth="1"/>
    <col min="2289" max="2314" width="10" style="84" customWidth="1"/>
    <col min="2315" max="2541" width="11.42578125" style="84"/>
    <col min="2542" max="2542" width="1.7109375" style="84" customWidth="1"/>
    <col min="2543" max="2543" width="3.7109375" style="84" customWidth="1"/>
    <col min="2544" max="2544" width="11.85546875" style="84" customWidth="1"/>
    <col min="2545" max="2570" width="10" style="84" customWidth="1"/>
    <col min="2571" max="2797" width="11.42578125" style="84"/>
    <col min="2798" max="2798" width="1.7109375" style="84" customWidth="1"/>
    <col min="2799" max="2799" width="3.7109375" style="84" customWidth="1"/>
    <col min="2800" max="2800" width="11.85546875" style="84" customWidth="1"/>
    <col min="2801" max="2826" width="10" style="84" customWidth="1"/>
    <col min="2827" max="3053" width="11.42578125" style="84"/>
    <col min="3054" max="3054" width="1.7109375" style="84" customWidth="1"/>
    <col min="3055" max="3055" width="3.7109375" style="84" customWidth="1"/>
    <col min="3056" max="3056" width="11.85546875" style="84" customWidth="1"/>
    <col min="3057" max="3082" width="10" style="84" customWidth="1"/>
    <col min="3083" max="3309" width="11.42578125" style="84"/>
    <col min="3310" max="3310" width="1.7109375" style="84" customWidth="1"/>
    <col min="3311" max="3311" width="3.7109375" style="84" customWidth="1"/>
    <col min="3312" max="3312" width="11.85546875" style="84" customWidth="1"/>
    <col min="3313" max="3338" width="10" style="84" customWidth="1"/>
    <col min="3339" max="3565" width="11.42578125" style="84"/>
    <col min="3566" max="3566" width="1.7109375" style="84" customWidth="1"/>
    <col min="3567" max="3567" width="3.7109375" style="84" customWidth="1"/>
    <col min="3568" max="3568" width="11.85546875" style="84" customWidth="1"/>
    <col min="3569" max="3594" width="10" style="84" customWidth="1"/>
    <col min="3595" max="3821" width="11.42578125" style="84"/>
    <col min="3822" max="3822" width="1.7109375" style="84" customWidth="1"/>
    <col min="3823" max="3823" width="3.7109375" style="84" customWidth="1"/>
    <col min="3824" max="3824" width="11.85546875" style="84" customWidth="1"/>
    <col min="3825" max="3850" width="10" style="84" customWidth="1"/>
    <col min="3851" max="4077" width="11.42578125" style="84"/>
    <col min="4078" max="4078" width="1.7109375" style="84" customWidth="1"/>
    <col min="4079" max="4079" width="3.7109375" style="84" customWidth="1"/>
    <col min="4080" max="4080" width="11.85546875" style="84" customWidth="1"/>
    <col min="4081" max="4106" width="10" style="84" customWidth="1"/>
    <col min="4107" max="4333" width="11.42578125" style="84"/>
    <col min="4334" max="4334" width="1.7109375" style="84" customWidth="1"/>
    <col min="4335" max="4335" width="3.7109375" style="84" customWidth="1"/>
    <col min="4336" max="4336" width="11.85546875" style="84" customWidth="1"/>
    <col min="4337" max="4362" width="10" style="84" customWidth="1"/>
    <col min="4363" max="4589" width="11.42578125" style="84"/>
    <col min="4590" max="4590" width="1.7109375" style="84" customWidth="1"/>
    <col min="4591" max="4591" width="3.7109375" style="84" customWidth="1"/>
    <col min="4592" max="4592" width="11.85546875" style="84" customWidth="1"/>
    <col min="4593" max="4618" width="10" style="84" customWidth="1"/>
    <col min="4619" max="4845" width="11.42578125" style="84"/>
    <col min="4846" max="4846" width="1.7109375" style="84" customWidth="1"/>
    <col min="4847" max="4847" width="3.7109375" style="84" customWidth="1"/>
    <col min="4848" max="4848" width="11.85546875" style="84" customWidth="1"/>
    <col min="4849" max="4874" width="10" style="84" customWidth="1"/>
    <col min="4875" max="5101" width="11.42578125" style="84"/>
    <col min="5102" max="5102" width="1.7109375" style="84" customWidth="1"/>
    <col min="5103" max="5103" width="3.7109375" style="84" customWidth="1"/>
    <col min="5104" max="5104" width="11.85546875" style="84" customWidth="1"/>
    <col min="5105" max="5130" width="10" style="84" customWidth="1"/>
    <col min="5131" max="5357" width="11.42578125" style="84"/>
    <col min="5358" max="5358" width="1.7109375" style="84" customWidth="1"/>
    <col min="5359" max="5359" width="3.7109375" style="84" customWidth="1"/>
    <col min="5360" max="5360" width="11.85546875" style="84" customWidth="1"/>
    <col min="5361" max="5386" width="10" style="84" customWidth="1"/>
    <col min="5387" max="5613" width="11.42578125" style="84"/>
    <col min="5614" max="5614" width="1.7109375" style="84" customWidth="1"/>
    <col min="5615" max="5615" width="3.7109375" style="84" customWidth="1"/>
    <col min="5616" max="5616" width="11.85546875" style="84" customWidth="1"/>
    <col min="5617" max="5642" width="10" style="84" customWidth="1"/>
    <col min="5643" max="5869" width="11.42578125" style="84"/>
    <col min="5870" max="5870" width="1.7109375" style="84" customWidth="1"/>
    <col min="5871" max="5871" width="3.7109375" style="84" customWidth="1"/>
    <col min="5872" max="5872" width="11.85546875" style="84" customWidth="1"/>
    <col min="5873" max="5898" width="10" style="84" customWidth="1"/>
    <col min="5899" max="6125" width="11.42578125" style="84"/>
    <col min="6126" max="6126" width="1.7109375" style="84" customWidth="1"/>
    <col min="6127" max="6127" width="3.7109375" style="84" customWidth="1"/>
    <col min="6128" max="6128" width="11.85546875" style="84" customWidth="1"/>
    <col min="6129" max="6154" width="10" style="84" customWidth="1"/>
    <col min="6155" max="6381" width="11.42578125" style="84"/>
    <col min="6382" max="6382" width="1.7109375" style="84" customWidth="1"/>
    <col min="6383" max="6383" width="3.7109375" style="84" customWidth="1"/>
    <col min="6384" max="6384" width="11.85546875" style="84" customWidth="1"/>
    <col min="6385" max="6410" width="10" style="84" customWidth="1"/>
    <col min="6411" max="6637" width="11.42578125" style="84"/>
    <col min="6638" max="6638" width="1.7109375" style="84" customWidth="1"/>
    <col min="6639" max="6639" width="3.7109375" style="84" customWidth="1"/>
    <col min="6640" max="6640" width="11.85546875" style="84" customWidth="1"/>
    <col min="6641" max="6666" width="10" style="84" customWidth="1"/>
    <col min="6667" max="6893" width="11.42578125" style="84"/>
    <col min="6894" max="6894" width="1.7109375" style="84" customWidth="1"/>
    <col min="6895" max="6895" width="3.7109375" style="84" customWidth="1"/>
    <col min="6896" max="6896" width="11.85546875" style="84" customWidth="1"/>
    <col min="6897" max="6922" width="10" style="84" customWidth="1"/>
    <col min="6923" max="7149" width="11.42578125" style="84"/>
    <col min="7150" max="7150" width="1.7109375" style="84" customWidth="1"/>
    <col min="7151" max="7151" width="3.7109375" style="84" customWidth="1"/>
    <col min="7152" max="7152" width="11.85546875" style="84" customWidth="1"/>
    <col min="7153" max="7178" width="10" style="84" customWidth="1"/>
    <col min="7179" max="7405" width="11.42578125" style="84"/>
    <col min="7406" max="7406" width="1.7109375" style="84" customWidth="1"/>
    <col min="7407" max="7407" width="3.7109375" style="84" customWidth="1"/>
    <col min="7408" max="7408" width="11.85546875" style="84" customWidth="1"/>
    <col min="7409" max="7434" width="10" style="84" customWidth="1"/>
    <col min="7435" max="7661" width="11.42578125" style="84"/>
    <col min="7662" max="7662" width="1.7109375" style="84" customWidth="1"/>
    <col min="7663" max="7663" width="3.7109375" style="84" customWidth="1"/>
    <col min="7664" max="7664" width="11.85546875" style="84" customWidth="1"/>
    <col min="7665" max="7690" width="10" style="84" customWidth="1"/>
    <col min="7691" max="7917" width="11.42578125" style="84"/>
    <col min="7918" max="7918" width="1.7109375" style="84" customWidth="1"/>
    <col min="7919" max="7919" width="3.7109375" style="84" customWidth="1"/>
    <col min="7920" max="7920" width="11.85546875" style="84" customWidth="1"/>
    <col min="7921" max="7946" width="10" style="84" customWidth="1"/>
    <col min="7947" max="8173" width="11.42578125" style="84"/>
    <col min="8174" max="8174" width="1.7109375" style="84" customWidth="1"/>
    <col min="8175" max="8175" width="3.7109375" style="84" customWidth="1"/>
    <col min="8176" max="8176" width="11.85546875" style="84" customWidth="1"/>
    <col min="8177" max="8202" width="10" style="84" customWidth="1"/>
    <col min="8203" max="8429" width="11.42578125" style="84"/>
    <col min="8430" max="8430" width="1.7109375" style="84" customWidth="1"/>
    <col min="8431" max="8431" width="3.7109375" style="84" customWidth="1"/>
    <col min="8432" max="8432" width="11.85546875" style="84" customWidth="1"/>
    <col min="8433" max="8458" width="10" style="84" customWidth="1"/>
    <col min="8459" max="8685" width="11.42578125" style="84"/>
    <col min="8686" max="8686" width="1.7109375" style="84" customWidth="1"/>
    <col min="8687" max="8687" width="3.7109375" style="84" customWidth="1"/>
    <col min="8688" max="8688" width="11.85546875" style="84" customWidth="1"/>
    <col min="8689" max="8714" width="10" style="84" customWidth="1"/>
    <col min="8715" max="8941" width="11.42578125" style="84"/>
    <col min="8942" max="8942" width="1.7109375" style="84" customWidth="1"/>
    <col min="8943" max="8943" width="3.7109375" style="84" customWidth="1"/>
    <col min="8944" max="8944" width="11.85546875" style="84" customWidth="1"/>
    <col min="8945" max="8970" width="10" style="84" customWidth="1"/>
    <col min="8971" max="9197" width="11.42578125" style="84"/>
    <col min="9198" max="9198" width="1.7109375" style="84" customWidth="1"/>
    <col min="9199" max="9199" width="3.7109375" style="84" customWidth="1"/>
    <col min="9200" max="9200" width="11.85546875" style="84" customWidth="1"/>
    <col min="9201" max="9226" width="10" style="84" customWidth="1"/>
    <col min="9227" max="9453" width="11.42578125" style="84"/>
    <col min="9454" max="9454" width="1.7109375" style="84" customWidth="1"/>
    <col min="9455" max="9455" width="3.7109375" style="84" customWidth="1"/>
    <col min="9456" max="9456" width="11.85546875" style="84" customWidth="1"/>
    <col min="9457" max="9482" width="10" style="84" customWidth="1"/>
    <col min="9483" max="9709" width="11.42578125" style="84"/>
    <col min="9710" max="9710" width="1.7109375" style="84" customWidth="1"/>
    <col min="9711" max="9711" width="3.7109375" style="84" customWidth="1"/>
    <col min="9712" max="9712" width="11.85546875" style="84" customWidth="1"/>
    <col min="9713" max="9738" width="10" style="84" customWidth="1"/>
    <col min="9739" max="9965" width="11.42578125" style="84"/>
    <col min="9966" max="9966" width="1.7109375" style="84" customWidth="1"/>
    <col min="9967" max="9967" width="3.7109375" style="84" customWidth="1"/>
    <col min="9968" max="9968" width="11.85546875" style="84" customWidth="1"/>
    <col min="9969" max="9994" width="10" style="84" customWidth="1"/>
    <col min="9995" max="10221" width="11.42578125" style="84"/>
    <col min="10222" max="10222" width="1.7109375" style="84" customWidth="1"/>
    <col min="10223" max="10223" width="3.7109375" style="84" customWidth="1"/>
    <col min="10224" max="10224" width="11.85546875" style="84" customWidth="1"/>
    <col min="10225" max="10250" width="10" style="84" customWidth="1"/>
    <col min="10251" max="10477" width="11.42578125" style="84"/>
    <col min="10478" max="10478" width="1.7109375" style="84" customWidth="1"/>
    <col min="10479" max="10479" width="3.7109375" style="84" customWidth="1"/>
    <col min="10480" max="10480" width="11.85546875" style="84" customWidth="1"/>
    <col min="10481" max="10506" width="10" style="84" customWidth="1"/>
    <col min="10507" max="10733" width="11.42578125" style="84"/>
    <col min="10734" max="10734" width="1.7109375" style="84" customWidth="1"/>
    <col min="10735" max="10735" width="3.7109375" style="84" customWidth="1"/>
    <col min="10736" max="10736" width="11.85546875" style="84" customWidth="1"/>
    <col min="10737" max="10762" width="10" style="84" customWidth="1"/>
    <col min="10763" max="10989" width="11.42578125" style="84"/>
    <col min="10990" max="10990" width="1.7109375" style="84" customWidth="1"/>
    <col min="10991" max="10991" width="3.7109375" style="84" customWidth="1"/>
    <col min="10992" max="10992" width="11.85546875" style="84" customWidth="1"/>
    <col min="10993" max="11018" width="10" style="84" customWidth="1"/>
    <col min="11019" max="11245" width="11.42578125" style="84"/>
    <col min="11246" max="11246" width="1.7109375" style="84" customWidth="1"/>
    <col min="11247" max="11247" width="3.7109375" style="84" customWidth="1"/>
    <col min="11248" max="11248" width="11.85546875" style="84" customWidth="1"/>
    <col min="11249" max="11274" width="10" style="84" customWidth="1"/>
    <col min="11275" max="11501" width="11.42578125" style="84"/>
    <col min="11502" max="11502" width="1.7109375" style="84" customWidth="1"/>
    <col min="11503" max="11503" width="3.7109375" style="84" customWidth="1"/>
    <col min="11504" max="11504" width="11.85546875" style="84" customWidth="1"/>
    <col min="11505" max="11530" width="10" style="84" customWidth="1"/>
    <col min="11531" max="11757" width="11.42578125" style="84"/>
    <col min="11758" max="11758" width="1.7109375" style="84" customWidth="1"/>
    <col min="11759" max="11759" width="3.7109375" style="84" customWidth="1"/>
    <col min="11760" max="11760" width="11.85546875" style="84" customWidth="1"/>
    <col min="11761" max="11786" width="10" style="84" customWidth="1"/>
    <col min="11787" max="12013" width="11.42578125" style="84"/>
    <col min="12014" max="12014" width="1.7109375" style="84" customWidth="1"/>
    <col min="12015" max="12015" width="3.7109375" style="84" customWidth="1"/>
    <col min="12016" max="12016" width="11.85546875" style="84" customWidth="1"/>
    <col min="12017" max="12042" width="10" style="84" customWidth="1"/>
    <col min="12043" max="12269" width="11.42578125" style="84"/>
    <col min="12270" max="12270" width="1.7109375" style="84" customWidth="1"/>
    <col min="12271" max="12271" width="3.7109375" style="84" customWidth="1"/>
    <col min="12272" max="12272" width="11.85546875" style="84" customWidth="1"/>
    <col min="12273" max="12298" width="10" style="84" customWidth="1"/>
    <col min="12299" max="12525" width="11.42578125" style="84"/>
    <col min="12526" max="12526" width="1.7109375" style="84" customWidth="1"/>
    <col min="12527" max="12527" width="3.7109375" style="84" customWidth="1"/>
    <col min="12528" max="12528" width="11.85546875" style="84" customWidth="1"/>
    <col min="12529" max="12554" width="10" style="84" customWidth="1"/>
    <col min="12555" max="12781" width="11.42578125" style="84"/>
    <col min="12782" max="12782" width="1.7109375" style="84" customWidth="1"/>
    <col min="12783" max="12783" width="3.7109375" style="84" customWidth="1"/>
    <col min="12784" max="12784" width="11.85546875" style="84" customWidth="1"/>
    <col min="12785" max="12810" width="10" style="84" customWidth="1"/>
    <col min="12811" max="13037" width="11.42578125" style="84"/>
    <col min="13038" max="13038" width="1.7109375" style="84" customWidth="1"/>
    <col min="13039" max="13039" width="3.7109375" style="84" customWidth="1"/>
    <col min="13040" max="13040" width="11.85546875" style="84" customWidth="1"/>
    <col min="13041" max="13066" width="10" style="84" customWidth="1"/>
    <col min="13067" max="13293" width="11.42578125" style="84"/>
    <col min="13294" max="13294" width="1.7109375" style="84" customWidth="1"/>
    <col min="13295" max="13295" width="3.7109375" style="84" customWidth="1"/>
    <col min="13296" max="13296" width="11.85546875" style="84" customWidth="1"/>
    <col min="13297" max="13322" width="10" style="84" customWidth="1"/>
    <col min="13323" max="13549" width="11.42578125" style="84"/>
    <col min="13550" max="13550" width="1.7109375" style="84" customWidth="1"/>
    <col min="13551" max="13551" width="3.7109375" style="84" customWidth="1"/>
    <col min="13552" max="13552" width="11.85546875" style="84" customWidth="1"/>
    <col min="13553" max="13578" width="10" style="84" customWidth="1"/>
    <col min="13579" max="13805" width="11.42578125" style="84"/>
    <col min="13806" max="13806" width="1.7109375" style="84" customWidth="1"/>
    <col min="13807" max="13807" width="3.7109375" style="84" customWidth="1"/>
    <col min="13808" max="13808" width="11.85546875" style="84" customWidth="1"/>
    <col min="13809" max="13834" width="10" style="84" customWidth="1"/>
    <col min="13835" max="14061" width="11.42578125" style="84"/>
    <col min="14062" max="14062" width="1.7109375" style="84" customWidth="1"/>
    <col min="14063" max="14063" width="3.7109375" style="84" customWidth="1"/>
    <col min="14064" max="14064" width="11.85546875" style="84" customWidth="1"/>
    <col min="14065" max="14090" width="10" style="84" customWidth="1"/>
    <col min="14091" max="14317" width="11.42578125" style="84"/>
    <col min="14318" max="14318" width="1.7109375" style="84" customWidth="1"/>
    <col min="14319" max="14319" width="3.7109375" style="84" customWidth="1"/>
    <col min="14320" max="14320" width="11.85546875" style="84" customWidth="1"/>
    <col min="14321" max="14346" width="10" style="84" customWidth="1"/>
    <col min="14347" max="14573" width="11.42578125" style="84"/>
    <col min="14574" max="14574" width="1.7109375" style="84" customWidth="1"/>
    <col min="14575" max="14575" width="3.7109375" style="84" customWidth="1"/>
    <col min="14576" max="14576" width="11.85546875" style="84" customWidth="1"/>
    <col min="14577" max="14602" width="10" style="84" customWidth="1"/>
    <col min="14603" max="14829" width="11.42578125" style="84"/>
    <col min="14830" max="14830" width="1.7109375" style="84" customWidth="1"/>
    <col min="14831" max="14831" width="3.7109375" style="84" customWidth="1"/>
    <col min="14832" max="14832" width="11.85546875" style="84" customWidth="1"/>
    <col min="14833" max="14858" width="10" style="84" customWidth="1"/>
    <col min="14859" max="15085" width="11.42578125" style="84"/>
    <col min="15086" max="15086" width="1.7109375" style="84" customWidth="1"/>
    <col min="15087" max="15087" width="3.7109375" style="84" customWidth="1"/>
    <col min="15088" max="15088" width="11.85546875" style="84" customWidth="1"/>
    <col min="15089" max="15114" width="10" style="84" customWidth="1"/>
    <col min="15115" max="15341" width="11.42578125" style="84"/>
    <col min="15342" max="15342" width="1.7109375" style="84" customWidth="1"/>
    <col min="15343" max="15343" width="3.7109375" style="84" customWidth="1"/>
    <col min="15344" max="15344" width="11.85546875" style="84" customWidth="1"/>
    <col min="15345" max="15370" width="10" style="84" customWidth="1"/>
    <col min="15371" max="15597" width="11.42578125" style="84"/>
    <col min="15598" max="15598" width="1.7109375" style="84" customWidth="1"/>
    <col min="15599" max="15599" width="3.7109375" style="84" customWidth="1"/>
    <col min="15600" max="15600" width="11.85546875" style="84" customWidth="1"/>
    <col min="15601" max="15626" width="10" style="84" customWidth="1"/>
    <col min="15627" max="15853" width="11.42578125" style="84"/>
    <col min="15854" max="15854" width="1.7109375" style="84" customWidth="1"/>
    <col min="15855" max="15855" width="3.7109375" style="84" customWidth="1"/>
    <col min="15856" max="15856" width="11.85546875" style="84" customWidth="1"/>
    <col min="15857" max="15882" width="10" style="84" customWidth="1"/>
    <col min="15883" max="16109" width="11.42578125" style="84"/>
    <col min="16110" max="16110" width="1.7109375" style="84" customWidth="1"/>
    <col min="16111" max="16111" width="3.7109375" style="84" customWidth="1"/>
    <col min="16112" max="16112" width="11.85546875" style="84" customWidth="1"/>
    <col min="16113" max="16138" width="10" style="84" customWidth="1"/>
    <col min="16139" max="16384" width="11.42578125" style="84"/>
  </cols>
  <sheetData>
    <row r="1" spans="1:22" s="85" customFormat="1" ht="15" thickBot="1" x14ac:dyDescent="0.25"/>
    <row r="2" spans="1:22" ht="26.1" customHeight="1" x14ac:dyDescent="0.3">
      <c r="A2" s="116"/>
      <c r="B2" s="560" t="s">
        <v>217</v>
      </c>
      <c r="C2" s="561"/>
      <c r="D2" s="566" t="s">
        <v>287</v>
      </c>
      <c r="E2" s="567"/>
      <c r="F2" s="567"/>
      <c r="G2" s="567"/>
      <c r="H2" s="567"/>
      <c r="I2" s="567"/>
      <c r="J2" s="567"/>
      <c r="K2" s="567"/>
      <c r="L2" s="152" t="s">
        <v>219</v>
      </c>
      <c r="M2" s="152"/>
      <c r="N2" s="152"/>
      <c r="O2" s="152"/>
      <c r="P2" s="566" t="s">
        <v>175</v>
      </c>
      <c r="Q2" s="568"/>
      <c r="R2" s="544" t="s">
        <v>217</v>
      </c>
      <c r="S2" s="545"/>
      <c r="T2" s="545"/>
    </row>
    <row r="3" spans="1:22" ht="26.1" customHeight="1" x14ac:dyDescent="0.2">
      <c r="A3" s="116"/>
      <c r="B3" s="562"/>
      <c r="C3" s="563"/>
      <c r="D3" s="569"/>
      <c r="E3" s="570"/>
      <c r="F3" s="570"/>
      <c r="G3" s="570"/>
      <c r="H3" s="570"/>
      <c r="I3" s="570"/>
      <c r="J3" s="570"/>
      <c r="K3" s="570"/>
      <c r="L3" s="570" t="s">
        <v>220</v>
      </c>
      <c r="M3" s="570"/>
      <c r="N3" s="570"/>
      <c r="O3" s="156"/>
      <c r="P3" s="569"/>
      <c r="Q3" s="571"/>
      <c r="R3" s="545"/>
      <c r="S3" s="545"/>
      <c r="T3" s="545"/>
    </row>
    <row r="4" spans="1:22" ht="26.1" customHeight="1" x14ac:dyDescent="0.2">
      <c r="A4" s="116"/>
      <c r="B4" s="562"/>
      <c r="C4" s="563"/>
      <c r="D4" s="569" t="s">
        <v>289</v>
      </c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156"/>
      <c r="P4" s="569"/>
      <c r="Q4" s="571"/>
      <c r="R4" s="545"/>
      <c r="S4" s="545"/>
      <c r="T4" s="545"/>
      <c r="U4" s="129"/>
      <c r="V4" s="128"/>
    </row>
    <row r="5" spans="1:22" ht="26.1" customHeight="1" thickBot="1" x14ac:dyDescent="0.25">
      <c r="A5" s="116"/>
      <c r="B5" s="564"/>
      <c r="C5" s="565"/>
      <c r="D5" s="572"/>
      <c r="E5" s="573"/>
      <c r="F5" s="573"/>
      <c r="G5" s="573"/>
      <c r="H5" s="573"/>
      <c r="I5" s="573"/>
      <c r="J5" s="573"/>
      <c r="K5" s="573"/>
      <c r="L5" s="575"/>
      <c r="M5" s="576"/>
      <c r="N5" s="576"/>
      <c r="O5" s="185"/>
      <c r="P5" s="572"/>
      <c r="Q5" s="574"/>
      <c r="R5" s="545"/>
      <c r="S5" s="545"/>
      <c r="T5" s="545"/>
    </row>
    <row r="6" spans="1:22" ht="9" customHeight="1" thickBot="1" x14ac:dyDescent="0.4">
      <c r="A6" s="116"/>
      <c r="B6" s="131"/>
      <c r="C6" s="131"/>
      <c r="D6" s="155"/>
      <c r="E6" s="155"/>
      <c r="F6" s="155"/>
      <c r="G6" s="155"/>
      <c r="H6" s="155"/>
      <c r="I6" s="155"/>
      <c r="J6" s="155"/>
      <c r="K6" s="155"/>
      <c r="L6" s="159"/>
      <c r="M6" s="160"/>
      <c r="N6" s="160"/>
      <c r="O6" s="160"/>
      <c r="P6" s="156"/>
      <c r="Q6" s="156"/>
      <c r="R6" s="127"/>
      <c r="S6" s="127"/>
      <c r="T6" s="127"/>
    </row>
    <row r="7" spans="1:22" ht="18.75" customHeight="1" thickBot="1" x14ac:dyDescent="0.25">
      <c r="A7" s="116"/>
      <c r="B7" s="596" t="s">
        <v>239</v>
      </c>
      <c r="C7" s="597"/>
      <c r="D7" s="597"/>
      <c r="E7" s="597"/>
      <c r="F7" s="597"/>
      <c r="G7" s="597"/>
      <c r="H7" s="597"/>
      <c r="I7" s="597"/>
      <c r="J7" s="597"/>
      <c r="K7" s="597"/>
      <c r="L7" s="597"/>
      <c r="M7" s="597"/>
      <c r="N7" s="597"/>
      <c r="O7" s="597"/>
      <c r="P7" s="597"/>
      <c r="Q7" s="598"/>
      <c r="R7" s="127"/>
      <c r="S7" s="127"/>
      <c r="T7" s="127"/>
    </row>
    <row r="8" spans="1:22" ht="23.25" customHeight="1" thickBot="1" x14ac:dyDescent="0.25">
      <c r="A8" s="120"/>
      <c r="B8" s="163" t="s">
        <v>224</v>
      </c>
      <c r="C8" s="550" t="s">
        <v>215</v>
      </c>
      <c r="D8" s="550"/>
      <c r="E8" s="550"/>
      <c r="F8" s="550"/>
      <c r="G8" s="550"/>
      <c r="H8" s="550"/>
      <c r="I8" s="550"/>
      <c r="J8" s="550"/>
      <c r="K8" s="550"/>
      <c r="L8" s="550"/>
      <c r="M8" s="550"/>
      <c r="N8" s="550"/>
      <c r="O8" s="550"/>
      <c r="P8" s="550"/>
      <c r="Q8" s="551"/>
      <c r="R8" s="25"/>
      <c r="T8" s="86"/>
    </row>
    <row r="9" spans="1:22" ht="20.25" x14ac:dyDescent="0.3">
      <c r="A9" s="120"/>
      <c r="B9" s="237">
        <v>1</v>
      </c>
      <c r="C9" s="629" t="s">
        <v>41</v>
      </c>
      <c r="D9" s="629"/>
      <c r="E9" s="629"/>
      <c r="F9" s="629"/>
      <c r="G9" s="629"/>
      <c r="H9" s="629"/>
      <c r="I9" s="629"/>
      <c r="J9" s="629"/>
      <c r="K9" s="629"/>
      <c r="L9" s="629"/>
      <c r="M9" s="629"/>
      <c r="N9" s="629"/>
      <c r="O9" s="629"/>
      <c r="P9" s="629"/>
      <c r="Q9" s="630"/>
      <c r="R9" s="126"/>
      <c r="T9" s="86"/>
    </row>
    <row r="10" spans="1:22" ht="20.25" x14ac:dyDescent="0.3">
      <c r="A10" s="120"/>
      <c r="B10" s="229">
        <v>2</v>
      </c>
      <c r="C10" s="631" t="s">
        <v>43</v>
      </c>
      <c r="D10" s="632"/>
      <c r="E10" s="632"/>
      <c r="F10" s="632"/>
      <c r="G10" s="632"/>
      <c r="H10" s="632"/>
      <c r="I10" s="632"/>
      <c r="J10" s="632"/>
      <c r="K10" s="632"/>
      <c r="L10" s="632"/>
      <c r="M10" s="632"/>
      <c r="N10" s="632"/>
      <c r="O10" s="632"/>
      <c r="P10" s="632"/>
      <c r="Q10" s="633"/>
      <c r="R10" s="126"/>
      <c r="T10" s="86"/>
    </row>
    <row r="11" spans="1:22" ht="20.25" x14ac:dyDescent="0.3">
      <c r="A11" s="120"/>
      <c r="B11" s="229">
        <v>3</v>
      </c>
      <c r="C11" s="631" t="s">
        <v>100</v>
      </c>
      <c r="D11" s="632"/>
      <c r="E11" s="632"/>
      <c r="F11" s="632"/>
      <c r="G11" s="632"/>
      <c r="H11" s="632"/>
      <c r="I11" s="632"/>
      <c r="J11" s="632"/>
      <c r="K11" s="632"/>
      <c r="L11" s="632"/>
      <c r="M11" s="632"/>
      <c r="N11" s="632"/>
      <c r="O11" s="632"/>
      <c r="P11" s="632"/>
      <c r="Q11" s="633"/>
      <c r="R11" s="126"/>
      <c r="T11" s="86"/>
    </row>
    <row r="12" spans="1:22" ht="20.25" x14ac:dyDescent="0.3">
      <c r="A12" s="120"/>
      <c r="B12" s="229">
        <v>4</v>
      </c>
      <c r="C12" s="631" t="s">
        <v>110</v>
      </c>
      <c r="D12" s="632"/>
      <c r="E12" s="632"/>
      <c r="F12" s="632"/>
      <c r="G12" s="632"/>
      <c r="H12" s="632"/>
      <c r="I12" s="632"/>
      <c r="J12" s="632"/>
      <c r="K12" s="632"/>
      <c r="L12" s="632"/>
      <c r="M12" s="632"/>
      <c r="N12" s="632"/>
      <c r="O12" s="632"/>
      <c r="P12" s="632"/>
      <c r="Q12" s="633"/>
      <c r="R12" s="126"/>
      <c r="T12" s="86"/>
    </row>
    <row r="13" spans="1:22" ht="20.25" x14ac:dyDescent="0.3">
      <c r="A13" s="120"/>
      <c r="B13" s="229">
        <v>5</v>
      </c>
      <c r="C13" s="631" t="s">
        <v>45</v>
      </c>
      <c r="D13" s="632"/>
      <c r="E13" s="632"/>
      <c r="F13" s="632"/>
      <c r="G13" s="632"/>
      <c r="H13" s="632"/>
      <c r="I13" s="632"/>
      <c r="J13" s="632"/>
      <c r="K13" s="632"/>
      <c r="L13" s="632"/>
      <c r="M13" s="632"/>
      <c r="N13" s="632"/>
      <c r="O13" s="632"/>
      <c r="P13" s="632"/>
      <c r="Q13" s="633"/>
      <c r="R13" s="126"/>
      <c r="T13" s="86"/>
    </row>
    <row r="14" spans="1:22" ht="20.25" x14ac:dyDescent="0.3">
      <c r="A14" s="120"/>
      <c r="B14" s="229">
        <v>6</v>
      </c>
      <c r="C14" s="631" t="s">
        <v>46</v>
      </c>
      <c r="D14" s="632"/>
      <c r="E14" s="632"/>
      <c r="F14" s="632"/>
      <c r="G14" s="632"/>
      <c r="H14" s="632"/>
      <c r="I14" s="632"/>
      <c r="J14" s="632"/>
      <c r="K14" s="632"/>
      <c r="L14" s="632"/>
      <c r="M14" s="632"/>
      <c r="N14" s="632"/>
      <c r="O14" s="632"/>
      <c r="P14" s="632"/>
      <c r="Q14" s="633"/>
      <c r="R14" s="126"/>
      <c r="T14" s="86"/>
    </row>
    <row r="15" spans="1:22" ht="20.25" x14ac:dyDescent="0.3">
      <c r="A15" s="120"/>
      <c r="B15" s="229">
        <v>7</v>
      </c>
      <c r="C15" s="631" t="s">
        <v>121</v>
      </c>
      <c r="D15" s="632"/>
      <c r="E15" s="632"/>
      <c r="F15" s="632"/>
      <c r="G15" s="632"/>
      <c r="H15" s="632"/>
      <c r="I15" s="632"/>
      <c r="J15" s="632"/>
      <c r="K15" s="632"/>
      <c r="L15" s="632"/>
      <c r="M15" s="632"/>
      <c r="N15" s="632"/>
      <c r="O15" s="632"/>
      <c r="P15" s="632"/>
      <c r="Q15" s="633"/>
      <c r="R15" s="126"/>
      <c r="T15" s="86"/>
    </row>
    <row r="16" spans="1:22" ht="18.75" customHeight="1" thickBot="1" x14ac:dyDescent="0.35">
      <c r="A16" s="120"/>
      <c r="B16" s="230">
        <v>8</v>
      </c>
      <c r="C16" s="642" t="s">
        <v>149</v>
      </c>
      <c r="D16" s="643"/>
      <c r="E16" s="643"/>
      <c r="F16" s="643"/>
      <c r="G16" s="643"/>
      <c r="H16" s="643"/>
      <c r="I16" s="643"/>
      <c r="J16" s="643"/>
      <c r="K16" s="643"/>
      <c r="L16" s="643"/>
      <c r="M16" s="643"/>
      <c r="N16" s="643"/>
      <c r="O16" s="643"/>
      <c r="P16" s="643"/>
      <c r="Q16" s="644"/>
      <c r="R16" s="126"/>
      <c r="T16" s="86"/>
    </row>
    <row r="17" spans="1:22" ht="18.75" hidden="1" customHeight="1" thickBot="1" x14ac:dyDescent="0.3">
      <c r="A17" s="120"/>
      <c r="B17" s="125">
        <v>8</v>
      </c>
      <c r="C17" s="584"/>
      <c r="D17" s="585"/>
      <c r="E17" s="586"/>
      <c r="F17" s="586"/>
      <c r="G17" s="586"/>
      <c r="H17" s="586"/>
      <c r="I17" s="586"/>
      <c r="J17" s="586"/>
      <c r="K17" s="586"/>
      <c r="L17" s="586"/>
      <c r="M17" s="586"/>
      <c r="N17" s="586"/>
      <c r="O17" s="636"/>
      <c r="P17" s="586"/>
      <c r="Q17" s="586"/>
      <c r="R17" s="25"/>
      <c r="T17" s="86"/>
    </row>
    <row r="18" spans="1:22" ht="18.75" hidden="1" customHeight="1" thickBot="1" x14ac:dyDescent="0.3">
      <c r="A18" s="120"/>
      <c r="B18" s="124">
        <v>9</v>
      </c>
      <c r="C18" s="578"/>
      <c r="D18" s="579"/>
      <c r="E18" s="580"/>
      <c r="F18" s="580"/>
      <c r="G18" s="580"/>
      <c r="H18" s="580"/>
      <c r="I18" s="580"/>
      <c r="J18" s="580"/>
      <c r="K18" s="580"/>
      <c r="L18" s="580"/>
      <c r="M18" s="580"/>
      <c r="N18" s="580"/>
      <c r="O18" s="634"/>
      <c r="P18" s="580"/>
      <c r="Q18" s="580"/>
      <c r="R18" s="25"/>
      <c r="T18" s="86"/>
    </row>
    <row r="19" spans="1:22" ht="18.75" hidden="1" customHeight="1" thickBot="1" x14ac:dyDescent="0.3">
      <c r="A19" s="120"/>
      <c r="B19" s="123">
        <v>10</v>
      </c>
      <c r="C19" s="578"/>
      <c r="D19" s="579"/>
      <c r="E19" s="580"/>
      <c r="F19" s="580"/>
      <c r="G19" s="580"/>
      <c r="H19" s="580"/>
      <c r="I19" s="580"/>
      <c r="J19" s="580"/>
      <c r="K19" s="580"/>
      <c r="L19" s="580"/>
      <c r="M19" s="580"/>
      <c r="N19" s="580"/>
      <c r="O19" s="634"/>
      <c r="P19" s="580"/>
      <c r="Q19" s="580"/>
      <c r="R19" s="25"/>
      <c r="T19" s="86"/>
    </row>
    <row r="20" spans="1:22" ht="18.75" hidden="1" customHeight="1" thickBot="1" x14ac:dyDescent="0.3">
      <c r="A20" s="120"/>
      <c r="B20" s="122">
        <v>11</v>
      </c>
      <c r="C20" s="578"/>
      <c r="D20" s="579"/>
      <c r="E20" s="580"/>
      <c r="F20" s="580"/>
      <c r="G20" s="580"/>
      <c r="H20" s="580"/>
      <c r="I20" s="580"/>
      <c r="J20" s="580"/>
      <c r="K20" s="580"/>
      <c r="L20" s="580"/>
      <c r="M20" s="580"/>
      <c r="N20" s="580"/>
      <c r="O20" s="634"/>
      <c r="P20" s="580"/>
      <c r="Q20" s="580"/>
      <c r="R20" s="25"/>
      <c r="T20" s="86"/>
    </row>
    <row r="21" spans="1:22" ht="18.75" hidden="1" customHeight="1" thickBot="1" x14ac:dyDescent="0.3">
      <c r="A21" s="120"/>
      <c r="B21" s="121">
        <v>12</v>
      </c>
      <c r="C21" s="587"/>
      <c r="D21" s="588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25"/>
      <c r="T21" s="86"/>
    </row>
    <row r="22" spans="1:22" ht="18.75" customHeight="1" thickBot="1" x14ac:dyDescent="0.25">
      <c r="A22" s="120"/>
      <c r="B22" s="8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25"/>
      <c r="T22" s="86"/>
    </row>
    <row r="23" spans="1:22" ht="18.75" customHeight="1" thickBot="1" x14ac:dyDescent="0.3">
      <c r="A23" s="120"/>
      <c r="B23" s="165"/>
      <c r="C23" s="166" t="s">
        <v>178</v>
      </c>
      <c r="D23" s="116"/>
      <c r="E23" s="582" t="s">
        <v>0</v>
      </c>
      <c r="F23" s="639" t="s">
        <v>212</v>
      </c>
      <c r="G23" s="640"/>
      <c r="H23" s="640"/>
      <c r="I23" s="640"/>
      <c r="J23" s="640"/>
      <c r="K23" s="640"/>
      <c r="L23" s="640"/>
      <c r="M23" s="640"/>
      <c r="N23" s="640"/>
      <c r="O23" s="640"/>
      <c r="P23" s="640"/>
      <c r="Q23" s="641"/>
      <c r="R23" s="85"/>
      <c r="S23" s="84"/>
    </row>
    <row r="24" spans="1:22" s="86" customFormat="1" ht="18.75" customHeight="1" thickBot="1" x14ac:dyDescent="0.3">
      <c r="A24" s="105"/>
      <c r="B24" s="167"/>
      <c r="C24" s="168" t="s">
        <v>179</v>
      </c>
      <c r="D24" s="116"/>
      <c r="E24" s="635"/>
      <c r="F24" s="178" t="s">
        <v>2</v>
      </c>
      <c r="G24" s="198" t="s">
        <v>3</v>
      </c>
      <c r="H24" s="178" t="s">
        <v>4</v>
      </c>
      <c r="I24" s="198" t="s">
        <v>5</v>
      </c>
      <c r="J24" s="178" t="s">
        <v>6</v>
      </c>
      <c r="K24" s="198" t="s">
        <v>7</v>
      </c>
      <c r="L24" s="178" t="s">
        <v>8</v>
      </c>
      <c r="M24" s="198" t="s">
        <v>9</v>
      </c>
      <c r="N24" s="178" t="s">
        <v>10</v>
      </c>
      <c r="O24" s="198" t="s">
        <v>11</v>
      </c>
      <c r="P24" s="178" t="s">
        <v>12</v>
      </c>
      <c r="Q24" s="199" t="s">
        <v>13</v>
      </c>
      <c r="T24" s="84"/>
      <c r="U24" s="84"/>
      <c r="V24" s="84"/>
    </row>
    <row r="25" spans="1:22" s="86" customFormat="1" ht="18.75" customHeight="1" x14ac:dyDescent="0.3">
      <c r="A25" s="105"/>
      <c r="C25" s="106"/>
      <c r="D25" s="106"/>
      <c r="E25" s="226">
        <v>1</v>
      </c>
      <c r="F25" s="197"/>
      <c r="G25" s="186"/>
      <c r="H25" s="196"/>
      <c r="I25" s="186"/>
      <c r="J25" s="196"/>
      <c r="K25" s="186"/>
      <c r="L25" s="196"/>
      <c r="M25" s="186"/>
      <c r="N25" s="196"/>
      <c r="O25" s="212"/>
      <c r="P25" s="196"/>
      <c r="Q25" s="197"/>
      <c r="T25" s="84"/>
      <c r="U25" s="84"/>
      <c r="V25" s="84"/>
    </row>
    <row r="26" spans="1:22" s="110" customFormat="1" ht="18.75" x14ac:dyDescent="0.3">
      <c r="A26" s="113"/>
      <c r="C26" s="111"/>
      <c r="D26" s="111"/>
      <c r="E26" s="227">
        <v>2</v>
      </c>
      <c r="F26" s="194"/>
      <c r="G26" s="191"/>
      <c r="H26" s="189"/>
      <c r="I26" s="191"/>
      <c r="J26" s="189"/>
      <c r="K26" s="191"/>
      <c r="L26" s="189"/>
      <c r="M26" s="191"/>
      <c r="N26" s="189"/>
      <c r="O26" s="191"/>
      <c r="P26" s="189"/>
      <c r="Q26" s="194"/>
      <c r="T26" s="84"/>
      <c r="U26" s="84"/>
      <c r="V26" s="84"/>
    </row>
    <row r="27" spans="1:22" s="110" customFormat="1" ht="18.75" x14ac:dyDescent="0.3">
      <c r="A27" s="113"/>
      <c r="C27" s="111"/>
      <c r="D27" s="111"/>
      <c r="E27" s="227">
        <v>3</v>
      </c>
      <c r="F27" s="194"/>
      <c r="G27" s="191"/>
      <c r="H27" s="189"/>
      <c r="I27" s="191"/>
      <c r="J27" s="189"/>
      <c r="K27" s="191"/>
      <c r="L27" s="189"/>
      <c r="M27" s="191"/>
      <c r="N27" s="189"/>
      <c r="O27" s="191"/>
      <c r="P27" s="189"/>
      <c r="Q27" s="194"/>
      <c r="T27" s="84"/>
      <c r="U27" s="84"/>
      <c r="V27" s="84"/>
    </row>
    <row r="28" spans="1:22" s="110" customFormat="1" ht="18.75" x14ac:dyDescent="0.3">
      <c r="A28" s="113"/>
      <c r="C28" s="111"/>
      <c r="D28" s="111"/>
      <c r="E28" s="227">
        <v>4</v>
      </c>
      <c r="F28" s="194"/>
      <c r="G28" s="191"/>
      <c r="H28" s="189"/>
      <c r="I28" s="191"/>
      <c r="J28" s="189"/>
      <c r="K28" s="191"/>
      <c r="L28" s="189"/>
      <c r="M28" s="191"/>
      <c r="N28" s="189"/>
      <c r="O28" s="191"/>
      <c r="P28" s="189"/>
      <c r="Q28" s="194"/>
      <c r="T28" s="84"/>
      <c r="U28" s="84"/>
      <c r="V28" s="84"/>
    </row>
    <row r="29" spans="1:22" s="110" customFormat="1" ht="18.75" x14ac:dyDescent="0.3">
      <c r="A29" s="113"/>
      <c r="C29" s="111"/>
      <c r="D29" s="111"/>
      <c r="E29" s="227">
        <v>5</v>
      </c>
      <c r="F29" s="194"/>
      <c r="G29" s="191"/>
      <c r="H29" s="189"/>
      <c r="I29" s="191"/>
      <c r="J29" s="224"/>
      <c r="K29" s="191"/>
      <c r="L29" s="224"/>
      <c r="M29" s="191"/>
      <c r="N29" s="224"/>
      <c r="O29" s="191"/>
      <c r="P29" s="224"/>
      <c r="Q29" s="194"/>
      <c r="T29" s="84"/>
      <c r="U29" s="84"/>
      <c r="V29" s="84"/>
    </row>
    <row r="30" spans="1:22" s="110" customFormat="1" ht="18.75" x14ac:dyDescent="0.3">
      <c r="A30" s="113"/>
      <c r="C30" s="111"/>
      <c r="D30" s="111"/>
      <c r="E30" s="227">
        <v>6</v>
      </c>
      <c r="F30" s="194"/>
      <c r="G30" s="191"/>
      <c r="H30" s="189"/>
      <c r="I30" s="191"/>
      <c r="J30" s="189"/>
      <c r="K30" s="191"/>
      <c r="L30" s="189"/>
      <c r="M30" s="191"/>
      <c r="N30" s="189"/>
      <c r="O30" s="191"/>
      <c r="P30" s="189"/>
      <c r="Q30" s="194"/>
      <c r="T30" s="84"/>
      <c r="U30" s="84"/>
      <c r="V30" s="84"/>
    </row>
    <row r="31" spans="1:22" s="110" customFormat="1" ht="18.75" x14ac:dyDescent="0.3">
      <c r="A31" s="113"/>
      <c r="C31" s="111"/>
      <c r="D31" s="111"/>
      <c r="E31" s="227">
        <v>7</v>
      </c>
      <c r="F31" s="194"/>
      <c r="G31" s="191"/>
      <c r="H31" s="189"/>
      <c r="I31" s="191"/>
      <c r="J31" s="189"/>
      <c r="K31" s="191"/>
      <c r="L31" s="189"/>
      <c r="M31" s="191"/>
      <c r="N31" s="189"/>
      <c r="O31" s="191"/>
      <c r="P31" s="189"/>
      <c r="Q31" s="194"/>
      <c r="T31" s="84"/>
      <c r="U31" s="84"/>
      <c r="V31" s="84"/>
    </row>
    <row r="32" spans="1:22" s="110" customFormat="1" ht="19.5" thickBot="1" x14ac:dyDescent="0.35">
      <c r="A32" s="113"/>
      <c r="C32" s="111"/>
      <c r="D32" s="111"/>
      <c r="E32" s="222">
        <v>8</v>
      </c>
      <c r="F32" s="225"/>
      <c r="G32" s="192"/>
      <c r="H32" s="190"/>
      <c r="I32" s="192"/>
      <c r="J32" s="190"/>
      <c r="K32" s="192"/>
      <c r="L32" s="190"/>
      <c r="M32" s="192"/>
      <c r="N32" s="190"/>
      <c r="O32" s="213"/>
      <c r="P32" s="190"/>
      <c r="Q32" s="195"/>
      <c r="T32" s="84"/>
      <c r="U32" s="84"/>
      <c r="V32" s="84"/>
    </row>
    <row r="33" spans="1:25" s="110" customFormat="1" ht="10.5" customHeight="1" x14ac:dyDescent="0.25">
      <c r="A33" s="113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84"/>
      <c r="N33" s="84"/>
      <c r="O33" s="84"/>
      <c r="P33" s="84"/>
      <c r="Q33" s="84"/>
      <c r="S33" s="111"/>
      <c r="T33" s="84"/>
      <c r="U33" s="84"/>
      <c r="V33" s="84"/>
    </row>
    <row r="34" spans="1:25" s="110" customFormat="1" ht="15.75" customHeight="1" x14ac:dyDescent="0.25">
      <c r="A34" s="113"/>
      <c r="B34" s="139"/>
      <c r="C34" s="139"/>
      <c r="D34" s="139"/>
      <c r="E34" s="139"/>
      <c r="F34" s="595" t="s">
        <v>234</v>
      </c>
      <c r="G34" s="595"/>
      <c r="H34" s="595"/>
      <c r="I34" s="595"/>
      <c r="J34" s="139"/>
      <c r="K34" s="590"/>
      <c r="L34" s="590"/>
      <c r="M34" s="84"/>
      <c r="N34" s="84"/>
      <c r="O34" s="84"/>
      <c r="P34" s="84"/>
      <c r="Q34" s="84"/>
      <c r="S34" s="111"/>
      <c r="T34" s="84"/>
      <c r="U34" s="84"/>
      <c r="V34" s="84"/>
    </row>
    <row r="35" spans="1:25" s="110" customFormat="1" ht="7.5" customHeight="1" x14ac:dyDescent="0.25">
      <c r="A35" s="113"/>
      <c r="B35" s="139"/>
      <c r="C35" s="139"/>
      <c r="D35" s="139"/>
      <c r="E35" s="139"/>
      <c r="F35" s="151"/>
      <c r="G35" s="151"/>
      <c r="H35" s="151"/>
      <c r="I35" s="151"/>
      <c r="J35" s="139"/>
      <c r="K35" s="112"/>
      <c r="L35" s="112"/>
      <c r="M35" s="84"/>
      <c r="N35" s="84"/>
      <c r="O35" s="84"/>
      <c r="P35" s="84"/>
      <c r="Q35" s="84"/>
      <c r="S35" s="111"/>
      <c r="T35" s="84"/>
      <c r="U35" s="84"/>
      <c r="V35" s="84"/>
    </row>
    <row r="36" spans="1:25" s="110" customFormat="1" ht="15.75" customHeight="1" x14ac:dyDescent="0.25">
      <c r="A36" s="113"/>
      <c r="B36" s="139"/>
      <c r="C36" s="139"/>
      <c r="D36" s="139"/>
      <c r="E36" s="139"/>
      <c r="F36" s="151"/>
      <c r="G36" s="150"/>
      <c r="H36" s="169" t="s">
        <v>226</v>
      </c>
      <c r="I36" s="151"/>
      <c r="J36" s="139"/>
      <c r="K36" s="112"/>
      <c r="L36" s="112"/>
      <c r="M36" s="84"/>
      <c r="N36" s="84"/>
      <c r="O36" s="84"/>
      <c r="P36" s="84"/>
      <c r="Q36" s="84"/>
      <c r="S36" s="111"/>
      <c r="T36" s="84"/>
      <c r="U36" s="84"/>
      <c r="V36" s="84"/>
    </row>
    <row r="37" spans="1:25" s="110" customFormat="1" ht="15.75" customHeight="1" x14ac:dyDescent="0.25">
      <c r="A37" s="113"/>
      <c r="B37" s="139"/>
      <c r="C37" s="139"/>
      <c r="D37" s="139"/>
      <c r="E37" s="139"/>
      <c r="F37" s="151"/>
      <c r="G37" s="150"/>
      <c r="H37" s="164" t="s">
        <v>227</v>
      </c>
      <c r="I37" s="151"/>
      <c r="J37" s="139"/>
      <c r="K37" s="112"/>
      <c r="L37" s="112"/>
      <c r="M37" s="84"/>
      <c r="N37" s="84"/>
      <c r="O37" s="84"/>
      <c r="P37" s="84"/>
      <c r="Q37" s="84"/>
      <c r="S37" s="111"/>
      <c r="T37" s="84"/>
      <c r="U37" s="84"/>
      <c r="V37" s="84"/>
    </row>
    <row r="38" spans="1:25" s="86" customFormat="1" ht="6.75" customHeight="1" thickBot="1" x14ac:dyDescent="0.3">
      <c r="A38" s="105"/>
      <c r="B38" s="109"/>
      <c r="C38" s="85"/>
      <c r="D38" s="85"/>
      <c r="E38" s="85"/>
      <c r="F38" s="238"/>
      <c r="G38" s="238"/>
      <c r="K38" s="590"/>
      <c r="L38" s="590"/>
      <c r="M38" s="84"/>
      <c r="N38" s="84"/>
      <c r="O38" s="84"/>
      <c r="P38" s="84"/>
      <c r="Q38" s="84"/>
      <c r="S38" s="106"/>
      <c r="T38" s="84"/>
      <c r="U38" s="84"/>
      <c r="V38" s="84"/>
    </row>
    <row r="39" spans="1:25" s="86" customFormat="1" ht="18.75" customHeight="1" x14ac:dyDescent="0.2">
      <c r="A39" s="239"/>
      <c r="B39" s="521" t="s">
        <v>210</v>
      </c>
      <c r="C39" s="518" t="s">
        <v>59</v>
      </c>
      <c r="D39" s="518"/>
      <c r="E39" s="518"/>
      <c r="F39" s="605" t="s">
        <v>60</v>
      </c>
      <c r="G39" s="521" t="s">
        <v>209</v>
      </c>
      <c r="H39" s="521" t="s">
        <v>225</v>
      </c>
      <c r="I39" s="540" t="s">
        <v>207</v>
      </c>
      <c r="J39" s="607"/>
      <c r="K39" s="607"/>
      <c r="L39" s="607"/>
      <c r="M39" s="607"/>
      <c r="N39" s="607"/>
      <c r="O39" s="607"/>
      <c r="P39" s="607"/>
      <c r="Q39" s="541"/>
      <c r="S39" s="84"/>
      <c r="T39" s="84"/>
      <c r="U39" s="84"/>
    </row>
    <row r="40" spans="1:25" ht="16.5" customHeight="1" thickBot="1" x14ac:dyDescent="0.25">
      <c r="A40" s="609"/>
      <c r="B40" s="522"/>
      <c r="C40" s="519"/>
      <c r="D40" s="519"/>
      <c r="E40" s="519"/>
      <c r="F40" s="538"/>
      <c r="G40" s="522"/>
      <c r="H40" s="522"/>
      <c r="I40" s="542"/>
      <c r="J40" s="608"/>
      <c r="K40" s="608"/>
      <c r="L40" s="608"/>
      <c r="M40" s="608"/>
      <c r="N40" s="608"/>
      <c r="O40" s="608"/>
      <c r="P40" s="608"/>
      <c r="Q40" s="543"/>
      <c r="R40" s="86"/>
      <c r="S40" s="84"/>
    </row>
    <row r="41" spans="1:25" ht="16.5" customHeight="1" thickBot="1" x14ac:dyDescent="0.25">
      <c r="A41" s="609"/>
      <c r="B41" s="522"/>
      <c r="C41" s="519"/>
      <c r="D41" s="519"/>
      <c r="E41" s="519"/>
      <c r="F41" s="538"/>
      <c r="G41" s="522"/>
      <c r="H41" s="522"/>
      <c r="I41" s="535" t="s">
        <v>205</v>
      </c>
      <c r="J41" s="606"/>
      <c r="K41" s="606"/>
      <c r="L41" s="606"/>
      <c r="M41" s="606"/>
      <c r="N41" s="606"/>
      <c r="O41" s="606"/>
      <c r="P41" s="606"/>
      <c r="Q41" s="536"/>
      <c r="R41" s="86"/>
      <c r="S41" s="84"/>
    </row>
    <row r="42" spans="1:25" ht="38.25" customHeight="1" thickBot="1" x14ac:dyDescent="0.25">
      <c r="A42" s="609"/>
      <c r="B42" s="523"/>
      <c r="C42" s="520"/>
      <c r="D42" s="520"/>
      <c r="E42" s="520"/>
      <c r="F42" s="539"/>
      <c r="G42" s="523"/>
      <c r="H42" s="523"/>
      <c r="I42" s="175" t="s">
        <v>240</v>
      </c>
      <c r="J42" s="175" t="s">
        <v>241</v>
      </c>
      <c r="K42" s="175" t="s">
        <v>242</v>
      </c>
      <c r="L42" s="175" t="s">
        <v>243</v>
      </c>
      <c r="M42" s="175" t="s">
        <v>244</v>
      </c>
      <c r="N42" s="175" t="s">
        <v>245</v>
      </c>
      <c r="O42" s="214" t="s">
        <v>246</v>
      </c>
      <c r="P42" s="177" t="s">
        <v>247</v>
      </c>
      <c r="Q42" s="177" t="s">
        <v>237</v>
      </c>
      <c r="S42" s="84"/>
    </row>
    <row r="43" spans="1:25" ht="8.25" customHeight="1" x14ac:dyDescent="0.2">
      <c r="A43" s="240"/>
      <c r="B43" s="148"/>
      <c r="C43" s="148"/>
      <c r="D43" s="148"/>
      <c r="E43" s="148"/>
      <c r="F43" s="148"/>
      <c r="G43" s="148"/>
      <c r="H43" s="148"/>
      <c r="I43" s="149"/>
      <c r="J43" s="150"/>
      <c r="K43" s="148"/>
      <c r="L43" s="148"/>
      <c r="M43" s="149"/>
      <c r="N43" s="150"/>
      <c r="O43" s="150"/>
      <c r="P43" s="150"/>
      <c r="Q43" s="269"/>
      <c r="S43" s="84"/>
    </row>
    <row r="44" spans="1:25" ht="18.75" customHeight="1" x14ac:dyDescent="0.25">
      <c r="A44" s="242">
        <v>1</v>
      </c>
      <c r="B44" s="324"/>
      <c r="C44" s="511"/>
      <c r="D44" s="512"/>
      <c r="E44" s="513"/>
      <c r="F44" s="310"/>
      <c r="G44" s="311"/>
      <c r="H44" s="671"/>
      <c r="I44" s="270"/>
      <c r="J44" s="271"/>
      <c r="K44" s="259"/>
      <c r="L44" s="259"/>
      <c r="M44" s="259"/>
      <c r="N44" s="259"/>
      <c r="O44" s="259"/>
      <c r="P44" s="259"/>
      <c r="Q44" s="272">
        <f>1-COUNTBLANK(I44:P44)/8</f>
        <v>0</v>
      </c>
      <c r="S44" s="84"/>
    </row>
    <row r="45" spans="1:25" ht="18.75" customHeight="1" x14ac:dyDescent="0.25">
      <c r="A45" s="242">
        <v>2</v>
      </c>
      <c r="B45" s="325"/>
      <c r="C45" s="511"/>
      <c r="D45" s="512"/>
      <c r="E45" s="513"/>
      <c r="F45" s="310"/>
      <c r="G45" s="306"/>
      <c r="H45" s="671"/>
      <c r="I45" s="252"/>
      <c r="J45" s="253"/>
      <c r="K45" s="254"/>
      <c r="L45" s="255"/>
      <c r="M45" s="256"/>
      <c r="N45" s="253"/>
      <c r="O45" s="253"/>
      <c r="P45" s="256"/>
      <c r="Q45" s="243">
        <f t="shared" ref="Q45:Q72" si="0">1-COUNTBLANK(I45:P45)/8</f>
        <v>0</v>
      </c>
      <c r="S45" s="84"/>
      <c r="Y45" s="84" t="s">
        <v>238</v>
      </c>
    </row>
    <row r="46" spans="1:25" ht="18.75" customHeight="1" x14ac:dyDescent="0.25">
      <c r="A46" s="242">
        <v>3</v>
      </c>
      <c r="B46" s="326"/>
      <c r="C46" s="511"/>
      <c r="D46" s="512"/>
      <c r="E46" s="513"/>
      <c r="F46" s="310"/>
      <c r="G46" s="138"/>
      <c r="H46" s="671"/>
      <c r="I46" s="244"/>
      <c r="J46" s="216"/>
      <c r="K46" s="259"/>
      <c r="L46" s="260"/>
      <c r="M46" s="218"/>
      <c r="N46" s="216"/>
      <c r="O46" s="216"/>
      <c r="P46" s="218"/>
      <c r="Q46" s="243">
        <f t="shared" si="0"/>
        <v>0</v>
      </c>
      <c r="S46" s="84"/>
    </row>
    <row r="47" spans="1:25" ht="18.75" customHeight="1" x14ac:dyDescent="0.25">
      <c r="A47" s="242">
        <v>4</v>
      </c>
      <c r="B47" s="327"/>
      <c r="C47" s="511"/>
      <c r="D47" s="512"/>
      <c r="E47" s="513"/>
      <c r="F47" s="310"/>
      <c r="G47" s="138"/>
      <c r="H47" s="671"/>
      <c r="I47" s="244"/>
      <c r="J47" s="216"/>
      <c r="K47" s="259"/>
      <c r="L47" s="260"/>
      <c r="M47" s="218"/>
      <c r="N47" s="216"/>
      <c r="O47" s="216"/>
      <c r="P47" s="218"/>
      <c r="Q47" s="243">
        <f t="shared" si="0"/>
        <v>0</v>
      </c>
      <c r="S47" s="84"/>
    </row>
    <row r="48" spans="1:25" ht="18.75" customHeight="1" x14ac:dyDescent="0.25">
      <c r="A48" s="242">
        <v>5</v>
      </c>
      <c r="B48" s="327"/>
      <c r="C48" s="511"/>
      <c r="D48" s="512"/>
      <c r="E48" s="513"/>
      <c r="F48" s="310"/>
      <c r="G48" s="138"/>
      <c r="H48" s="671"/>
      <c r="I48" s="244"/>
      <c r="J48" s="216"/>
      <c r="K48" s="259"/>
      <c r="L48" s="260"/>
      <c r="M48" s="218"/>
      <c r="N48" s="216"/>
      <c r="O48" s="216"/>
      <c r="P48" s="218"/>
      <c r="Q48" s="243">
        <f t="shared" si="0"/>
        <v>0</v>
      </c>
      <c r="S48" s="84"/>
    </row>
    <row r="49" spans="1:19" ht="18.75" customHeight="1" x14ac:dyDescent="0.25">
      <c r="A49" s="242">
        <v>6</v>
      </c>
      <c r="B49" s="327"/>
      <c r="C49" s="511"/>
      <c r="D49" s="512"/>
      <c r="E49" s="513"/>
      <c r="F49" s="98"/>
      <c r="G49" s="138"/>
      <c r="H49" s="671"/>
      <c r="I49" s="244"/>
      <c r="J49" s="216"/>
      <c r="K49" s="259"/>
      <c r="L49" s="260"/>
      <c r="M49" s="218"/>
      <c r="N49" s="216"/>
      <c r="O49" s="216"/>
      <c r="P49" s="218"/>
      <c r="Q49" s="243">
        <f t="shared" si="0"/>
        <v>0</v>
      </c>
      <c r="S49" s="84"/>
    </row>
    <row r="50" spans="1:19" ht="18.75" customHeight="1" x14ac:dyDescent="0.25">
      <c r="A50" s="242">
        <v>7</v>
      </c>
      <c r="B50" s="327"/>
      <c r="C50" s="511"/>
      <c r="D50" s="512"/>
      <c r="E50" s="513"/>
      <c r="F50" s="98"/>
      <c r="G50" s="138"/>
      <c r="H50" s="671"/>
      <c r="I50" s="244"/>
      <c r="J50" s="216"/>
      <c r="K50" s="259"/>
      <c r="L50" s="260"/>
      <c r="M50" s="218"/>
      <c r="N50" s="216"/>
      <c r="O50" s="216"/>
      <c r="P50" s="218"/>
      <c r="Q50" s="243">
        <f t="shared" si="0"/>
        <v>0</v>
      </c>
      <c r="S50" s="84"/>
    </row>
    <row r="51" spans="1:19" ht="18.75" customHeight="1" x14ac:dyDescent="0.25">
      <c r="A51" s="242">
        <v>8</v>
      </c>
      <c r="B51" s="327"/>
      <c r="C51" s="511"/>
      <c r="D51" s="512"/>
      <c r="E51" s="513"/>
      <c r="F51" s="310"/>
      <c r="G51" s="138"/>
      <c r="H51" s="671"/>
      <c r="I51" s="244"/>
      <c r="J51" s="216"/>
      <c r="K51" s="259"/>
      <c r="L51" s="260"/>
      <c r="M51" s="218"/>
      <c r="N51" s="216"/>
      <c r="O51" s="216"/>
      <c r="P51" s="218"/>
      <c r="Q51" s="243">
        <f t="shared" si="0"/>
        <v>0</v>
      </c>
      <c r="S51" s="84"/>
    </row>
    <row r="52" spans="1:19" ht="18.75" customHeight="1" x14ac:dyDescent="0.25">
      <c r="A52" s="242">
        <v>9</v>
      </c>
      <c r="B52" s="327"/>
      <c r="C52" s="511"/>
      <c r="D52" s="512"/>
      <c r="E52" s="513"/>
      <c r="F52" s="310"/>
      <c r="G52" s="138"/>
      <c r="H52" s="671"/>
      <c r="I52" s="244"/>
      <c r="J52" s="216"/>
      <c r="K52" s="259"/>
      <c r="L52" s="260"/>
      <c r="M52" s="218"/>
      <c r="N52" s="216"/>
      <c r="O52" s="216"/>
      <c r="P52" s="218"/>
      <c r="Q52" s="243">
        <f t="shared" si="0"/>
        <v>0</v>
      </c>
      <c r="S52" s="84"/>
    </row>
    <row r="53" spans="1:19" ht="18.75" customHeight="1" x14ac:dyDescent="0.25">
      <c r="A53" s="242">
        <v>10</v>
      </c>
      <c r="B53" s="327"/>
      <c r="C53" s="511"/>
      <c r="D53" s="512"/>
      <c r="E53" s="513"/>
      <c r="F53" s="98"/>
      <c r="G53" s="138"/>
      <c r="H53" s="671"/>
      <c r="I53" s="244"/>
      <c r="J53" s="216"/>
      <c r="K53" s="259"/>
      <c r="L53" s="260"/>
      <c r="M53" s="218"/>
      <c r="N53" s="216"/>
      <c r="O53" s="216"/>
      <c r="P53" s="218"/>
      <c r="Q53" s="243">
        <f t="shared" si="0"/>
        <v>0</v>
      </c>
      <c r="S53" s="84"/>
    </row>
    <row r="54" spans="1:19" ht="18.75" customHeight="1" x14ac:dyDescent="0.25">
      <c r="A54" s="242">
        <v>11</v>
      </c>
      <c r="B54" s="327"/>
      <c r="C54" s="511"/>
      <c r="D54" s="512"/>
      <c r="E54" s="513"/>
      <c r="F54" s="98"/>
      <c r="G54" s="138"/>
      <c r="H54" s="671"/>
      <c r="I54" s="244"/>
      <c r="J54" s="216"/>
      <c r="K54" s="259"/>
      <c r="L54" s="260"/>
      <c r="M54" s="218"/>
      <c r="N54" s="216"/>
      <c r="O54" s="216"/>
      <c r="P54" s="218"/>
      <c r="Q54" s="243">
        <f t="shared" si="0"/>
        <v>0</v>
      </c>
      <c r="S54" s="84"/>
    </row>
    <row r="55" spans="1:19" ht="18.75" customHeight="1" x14ac:dyDescent="0.25">
      <c r="A55" s="242">
        <v>12</v>
      </c>
      <c r="B55" s="327"/>
      <c r="C55" s="511"/>
      <c r="D55" s="512"/>
      <c r="E55" s="513"/>
      <c r="F55" s="98"/>
      <c r="G55" s="138"/>
      <c r="H55" s="671"/>
      <c r="I55" s="244"/>
      <c r="J55" s="216"/>
      <c r="K55" s="259"/>
      <c r="L55" s="260"/>
      <c r="M55" s="218"/>
      <c r="N55" s="216"/>
      <c r="O55" s="216"/>
      <c r="P55" s="218"/>
      <c r="Q55" s="243">
        <f t="shared" si="0"/>
        <v>0</v>
      </c>
      <c r="S55" s="84"/>
    </row>
    <row r="56" spans="1:19" ht="18.75" customHeight="1" x14ac:dyDescent="0.25">
      <c r="A56" s="242">
        <v>13</v>
      </c>
      <c r="B56" s="327"/>
      <c r="C56" s="511"/>
      <c r="D56" s="512"/>
      <c r="E56" s="513"/>
      <c r="F56" s="98"/>
      <c r="G56" s="138"/>
      <c r="H56" s="671"/>
      <c r="I56" s="244"/>
      <c r="J56" s="216"/>
      <c r="K56" s="259"/>
      <c r="L56" s="260"/>
      <c r="M56" s="218"/>
      <c r="N56" s="216"/>
      <c r="O56" s="216"/>
      <c r="P56" s="218"/>
      <c r="Q56" s="243">
        <f t="shared" si="0"/>
        <v>0</v>
      </c>
      <c r="S56" s="84"/>
    </row>
    <row r="57" spans="1:19" ht="18.75" customHeight="1" x14ac:dyDescent="0.25">
      <c r="A57" s="242">
        <v>14</v>
      </c>
      <c r="B57" s="327"/>
      <c r="C57" s="511"/>
      <c r="D57" s="512"/>
      <c r="E57" s="513"/>
      <c r="F57" s="98"/>
      <c r="G57" s="138"/>
      <c r="H57" s="671"/>
      <c r="I57" s="244"/>
      <c r="J57" s="216"/>
      <c r="K57" s="259"/>
      <c r="L57" s="260"/>
      <c r="M57" s="218"/>
      <c r="N57" s="216"/>
      <c r="O57" s="216"/>
      <c r="P57" s="218"/>
      <c r="Q57" s="243">
        <f t="shared" si="0"/>
        <v>0</v>
      </c>
      <c r="S57" s="84"/>
    </row>
    <row r="58" spans="1:19" ht="18.75" customHeight="1" x14ac:dyDescent="0.25">
      <c r="A58" s="242">
        <v>15</v>
      </c>
      <c r="B58" s="328"/>
      <c r="C58" s="511"/>
      <c r="D58" s="512"/>
      <c r="E58" s="513"/>
      <c r="F58" s="310"/>
      <c r="G58" s="138"/>
      <c r="H58" s="671"/>
      <c r="I58" s="244"/>
      <c r="J58" s="216"/>
      <c r="K58" s="259"/>
      <c r="L58" s="260"/>
      <c r="M58" s="218"/>
      <c r="N58" s="216"/>
      <c r="O58" s="216"/>
      <c r="P58" s="218"/>
      <c r="Q58" s="243">
        <f t="shared" si="0"/>
        <v>0</v>
      </c>
      <c r="S58" s="84"/>
    </row>
    <row r="59" spans="1:19" ht="18.75" customHeight="1" x14ac:dyDescent="0.25">
      <c r="A59" s="242">
        <v>16</v>
      </c>
      <c r="B59" s="328"/>
      <c r="C59" s="514"/>
      <c r="D59" s="515"/>
      <c r="E59" s="516"/>
      <c r="F59" s="98"/>
      <c r="G59" s="138"/>
      <c r="H59" s="671"/>
      <c r="I59" s="244"/>
      <c r="J59" s="216"/>
      <c r="K59" s="259"/>
      <c r="L59" s="260"/>
      <c r="M59" s="218"/>
      <c r="N59" s="216"/>
      <c r="O59" s="216"/>
      <c r="P59" s="218"/>
      <c r="Q59" s="243">
        <f t="shared" si="0"/>
        <v>0</v>
      </c>
      <c r="S59" s="84"/>
    </row>
    <row r="60" spans="1:19" ht="18.75" customHeight="1" x14ac:dyDescent="0.25">
      <c r="A60" s="242">
        <v>17</v>
      </c>
      <c r="B60" s="328"/>
      <c r="C60" s="514"/>
      <c r="D60" s="515"/>
      <c r="E60" s="516"/>
      <c r="F60" s="310"/>
      <c r="G60" s="138"/>
      <c r="H60" s="671"/>
      <c r="I60" s="244"/>
      <c r="J60" s="216"/>
      <c r="K60" s="259"/>
      <c r="L60" s="260"/>
      <c r="M60" s="218"/>
      <c r="N60" s="216"/>
      <c r="O60" s="216"/>
      <c r="P60" s="218"/>
      <c r="Q60" s="243">
        <f t="shared" si="0"/>
        <v>0</v>
      </c>
      <c r="S60" s="84"/>
    </row>
    <row r="61" spans="1:19" ht="18.75" customHeight="1" x14ac:dyDescent="0.25">
      <c r="A61" s="242">
        <v>18</v>
      </c>
      <c r="B61" s="329"/>
      <c r="C61" s="514"/>
      <c r="D61" s="515"/>
      <c r="E61" s="516"/>
      <c r="F61" s="98"/>
      <c r="G61" s="138"/>
      <c r="H61" s="671"/>
      <c r="I61" s="244"/>
      <c r="J61" s="216"/>
      <c r="K61" s="259"/>
      <c r="L61" s="260"/>
      <c r="M61" s="218"/>
      <c r="N61" s="216"/>
      <c r="O61" s="216"/>
      <c r="P61" s="218"/>
      <c r="Q61" s="243">
        <f t="shared" si="0"/>
        <v>0</v>
      </c>
      <c r="S61" s="84"/>
    </row>
    <row r="62" spans="1:19" ht="18.75" customHeight="1" x14ac:dyDescent="0.25">
      <c r="A62" s="242">
        <v>19</v>
      </c>
      <c r="B62" s="329"/>
      <c r="C62" s="514"/>
      <c r="D62" s="515"/>
      <c r="E62" s="516"/>
      <c r="F62" s="98"/>
      <c r="G62" s="138"/>
      <c r="H62" s="671"/>
      <c r="I62" s="244"/>
      <c r="J62" s="216"/>
      <c r="K62" s="259"/>
      <c r="L62" s="260"/>
      <c r="M62" s="218"/>
      <c r="N62" s="216"/>
      <c r="O62" s="217"/>
      <c r="P62" s="218"/>
      <c r="Q62" s="243">
        <f t="shared" si="0"/>
        <v>0</v>
      </c>
      <c r="S62" s="84"/>
    </row>
    <row r="63" spans="1:19" ht="18.75" customHeight="1" x14ac:dyDescent="0.25">
      <c r="A63" s="242">
        <v>20</v>
      </c>
      <c r="B63" s="329"/>
      <c r="C63" s="514"/>
      <c r="D63" s="515"/>
      <c r="E63" s="516"/>
      <c r="F63" s="98"/>
      <c r="G63" s="138"/>
      <c r="H63" s="671"/>
      <c r="I63" s="244"/>
      <c r="J63" s="216"/>
      <c r="K63" s="259"/>
      <c r="L63" s="260"/>
      <c r="M63" s="257"/>
      <c r="N63" s="217"/>
      <c r="O63" s="271"/>
      <c r="P63" s="218"/>
      <c r="Q63" s="243">
        <f t="shared" si="0"/>
        <v>0</v>
      </c>
      <c r="S63" s="84"/>
    </row>
    <row r="64" spans="1:19" ht="18.75" customHeight="1" x14ac:dyDescent="0.25">
      <c r="A64" s="242">
        <v>21</v>
      </c>
      <c r="B64" s="329"/>
      <c r="C64" s="514"/>
      <c r="D64" s="515"/>
      <c r="E64" s="516"/>
      <c r="F64" s="98"/>
      <c r="G64" s="138"/>
      <c r="H64" s="671"/>
      <c r="I64" s="244"/>
      <c r="J64" s="216"/>
      <c r="K64" s="259"/>
      <c r="L64" s="260"/>
      <c r="M64" s="273"/>
      <c r="N64" s="271"/>
      <c r="O64" s="271"/>
      <c r="P64" s="218"/>
      <c r="Q64" s="243">
        <f t="shared" si="0"/>
        <v>0</v>
      </c>
      <c r="S64" s="84"/>
    </row>
    <row r="65" spans="1:20" ht="18.75" customHeight="1" x14ac:dyDescent="0.25">
      <c r="A65" s="242">
        <v>22</v>
      </c>
      <c r="B65" s="327"/>
      <c r="C65" s="511"/>
      <c r="D65" s="512"/>
      <c r="E65" s="513"/>
      <c r="F65" s="310"/>
      <c r="G65" s="138"/>
      <c r="H65" s="671"/>
      <c r="I65" s="244"/>
      <c r="J65" s="216"/>
      <c r="K65" s="259"/>
      <c r="L65" s="260"/>
      <c r="M65" s="256"/>
      <c r="N65" s="253"/>
      <c r="O65" s="271"/>
      <c r="P65" s="218"/>
      <c r="Q65" s="243">
        <f t="shared" si="0"/>
        <v>0</v>
      </c>
      <c r="S65" s="84"/>
    </row>
    <row r="66" spans="1:20" ht="18.75" customHeight="1" x14ac:dyDescent="0.25">
      <c r="A66" s="242">
        <v>23</v>
      </c>
      <c r="B66" s="329"/>
      <c r="C66" s="511"/>
      <c r="D66" s="512"/>
      <c r="E66" s="513"/>
      <c r="F66" s="310"/>
      <c r="G66" s="138"/>
      <c r="H66" s="671"/>
      <c r="I66" s="244"/>
      <c r="J66" s="216"/>
      <c r="K66" s="259"/>
      <c r="L66" s="260"/>
      <c r="M66" s="218"/>
      <c r="N66" s="216"/>
      <c r="O66" s="253"/>
      <c r="P66" s="218"/>
      <c r="Q66" s="243">
        <f t="shared" si="0"/>
        <v>0</v>
      </c>
      <c r="S66" s="84"/>
    </row>
    <row r="67" spans="1:20" ht="18.75" customHeight="1" x14ac:dyDescent="0.25">
      <c r="A67" s="242">
        <v>24</v>
      </c>
      <c r="B67" s="327"/>
      <c r="C67" s="511"/>
      <c r="D67" s="512"/>
      <c r="E67" s="513"/>
      <c r="F67" s="310"/>
      <c r="G67" s="138"/>
      <c r="H67" s="671"/>
      <c r="I67" s="244"/>
      <c r="J67" s="216"/>
      <c r="K67" s="259"/>
      <c r="L67" s="260"/>
      <c r="M67" s="218"/>
      <c r="N67" s="216"/>
      <c r="O67" s="216"/>
      <c r="P67" s="218"/>
      <c r="Q67" s="243">
        <f t="shared" si="0"/>
        <v>0</v>
      </c>
      <c r="S67" s="84"/>
    </row>
    <row r="68" spans="1:20" ht="18.75" customHeight="1" x14ac:dyDescent="0.25">
      <c r="A68" s="242">
        <v>25</v>
      </c>
      <c r="B68" s="327"/>
      <c r="C68" s="511"/>
      <c r="D68" s="512"/>
      <c r="E68" s="513"/>
      <c r="F68" s="310"/>
      <c r="G68" s="138"/>
      <c r="H68" s="671"/>
      <c r="I68" s="244"/>
      <c r="J68" s="216"/>
      <c r="K68" s="259"/>
      <c r="L68" s="260"/>
      <c r="M68" s="218"/>
      <c r="N68" s="216"/>
      <c r="O68" s="216"/>
      <c r="P68" s="218"/>
      <c r="Q68" s="243">
        <f t="shared" si="0"/>
        <v>0</v>
      </c>
      <c r="S68" s="84"/>
    </row>
    <row r="69" spans="1:20" ht="18.75" customHeight="1" x14ac:dyDescent="0.25">
      <c r="A69" s="242">
        <v>26</v>
      </c>
      <c r="B69" s="327"/>
      <c r="C69" s="511"/>
      <c r="D69" s="512"/>
      <c r="E69" s="513"/>
      <c r="F69" s="100"/>
      <c r="G69" s="138"/>
      <c r="H69" s="671"/>
      <c r="I69" s="244"/>
      <c r="J69" s="216"/>
      <c r="K69" s="259"/>
      <c r="L69" s="260"/>
      <c r="M69" s="218"/>
      <c r="N69" s="216"/>
      <c r="O69" s="216"/>
      <c r="P69" s="218"/>
      <c r="Q69" s="243">
        <f t="shared" si="0"/>
        <v>0</v>
      </c>
      <c r="S69" s="84"/>
    </row>
    <row r="70" spans="1:20" ht="18.75" customHeight="1" x14ac:dyDescent="0.25">
      <c r="A70" s="242">
        <v>27</v>
      </c>
      <c r="B70" s="327"/>
      <c r="C70" s="511"/>
      <c r="D70" s="512"/>
      <c r="E70" s="513"/>
      <c r="F70" s="98"/>
      <c r="G70" s="138"/>
      <c r="H70" s="671"/>
      <c r="I70" s="244"/>
      <c r="J70" s="216"/>
      <c r="K70" s="259"/>
      <c r="L70" s="260"/>
      <c r="M70" s="218"/>
      <c r="N70" s="216"/>
      <c r="O70" s="216"/>
      <c r="P70" s="218"/>
      <c r="Q70" s="243">
        <f t="shared" si="0"/>
        <v>0</v>
      </c>
      <c r="S70" s="84"/>
    </row>
    <row r="71" spans="1:20" ht="18.75" customHeight="1" x14ac:dyDescent="0.25">
      <c r="A71" s="242">
        <v>28</v>
      </c>
      <c r="B71" s="330"/>
      <c r="C71" s="315"/>
      <c r="D71" s="316"/>
      <c r="E71" s="317"/>
      <c r="F71" s="310"/>
      <c r="G71" s="138"/>
      <c r="H71" s="671"/>
      <c r="I71" s="244"/>
      <c r="J71" s="216"/>
      <c r="K71" s="259"/>
      <c r="L71" s="260"/>
      <c r="M71" s="218"/>
      <c r="N71" s="216"/>
      <c r="O71" s="216"/>
      <c r="P71" s="218"/>
      <c r="Q71" s="243">
        <f t="shared" si="0"/>
        <v>0</v>
      </c>
      <c r="S71" s="84"/>
    </row>
    <row r="72" spans="1:20" ht="18.75" customHeight="1" thickBot="1" x14ac:dyDescent="0.3">
      <c r="A72" s="242">
        <v>29</v>
      </c>
      <c r="B72" s="330"/>
      <c r="C72" s="315"/>
      <c r="D72" s="316"/>
      <c r="E72" s="317"/>
      <c r="F72" s="136"/>
      <c r="G72" s="138"/>
      <c r="H72" s="671"/>
      <c r="I72" s="262"/>
      <c r="J72" s="263"/>
      <c r="K72" s="247"/>
      <c r="L72" s="248"/>
      <c r="M72" s="266"/>
      <c r="N72" s="263"/>
      <c r="O72" s="263"/>
      <c r="P72" s="266"/>
      <c r="Q72" s="246">
        <f t="shared" si="0"/>
        <v>0</v>
      </c>
      <c r="S72" s="84"/>
    </row>
    <row r="73" spans="1:20" ht="15.75" thickBot="1" x14ac:dyDescent="0.3">
      <c r="A73" s="617" t="s">
        <v>204</v>
      </c>
      <c r="B73" s="618"/>
      <c r="C73" s="618"/>
      <c r="D73" s="618"/>
      <c r="E73" s="618"/>
      <c r="F73" s="618"/>
      <c r="G73" s="618"/>
      <c r="H73" s="619"/>
      <c r="I73" s="250">
        <f>COUNT(I44:I72)/(COUNT(A44:A72)-COUNTBLANK(A44:A72))</f>
        <v>0</v>
      </c>
      <c r="J73" s="249">
        <f>COUNT(J44:J72)/(COUNT(A44:A72)-COUNTBLANK(A44:A72))</f>
        <v>0</v>
      </c>
      <c r="K73" s="250">
        <f>COUNT(K44:K72)/(COUNT(A44:A72)-COUNTBLANK(A44:A72))</f>
        <v>0</v>
      </c>
      <c r="L73" s="249">
        <f>COUNT(L44:L72)/(COUNT(A44:A72)-COUNTBLANK(A44:A72))</f>
        <v>0</v>
      </c>
      <c r="M73" s="250">
        <f>COUNT(M44:M72)/(COUNT(A44:A72)-COUNTBLANK(A44:A72))</f>
        <v>0</v>
      </c>
      <c r="N73" s="249">
        <f>COUNT(N44:N72)/(COUNT(A44:A72)-COUNTBLANK(A44:A72))</f>
        <v>0</v>
      </c>
      <c r="O73" s="250" t="e">
        <f>COUNT(O44:O72)/(COUNT(A44:B72)-COUNTBLANK(A44:B72))</f>
        <v>#DIV/0!</v>
      </c>
      <c r="P73" s="249">
        <f>COUNT(P44:P72)/(COUNT(A44:A72)-COUNTBLANK(A44:A72))</f>
        <v>0</v>
      </c>
      <c r="Q73" s="303" t="e">
        <f>AVERAGE(I73:P73)</f>
        <v>#DIV/0!</v>
      </c>
      <c r="S73" s="84"/>
    </row>
    <row r="74" spans="1:20" ht="14.25" customHeight="1" x14ac:dyDescent="0.2">
      <c r="A74" s="637" t="s">
        <v>203</v>
      </c>
      <c r="B74" s="621"/>
      <c r="C74" s="621"/>
      <c r="D74" s="621"/>
      <c r="E74" s="621"/>
      <c r="F74" s="621"/>
      <c r="G74" s="621"/>
      <c r="H74" s="622"/>
      <c r="I74" s="638" t="e">
        <f>AVERAGE(I73:P73)</f>
        <v>#DIV/0!</v>
      </c>
      <c r="J74" s="611"/>
      <c r="K74" s="611"/>
      <c r="L74" s="611"/>
      <c r="M74" s="611"/>
      <c r="N74" s="611"/>
      <c r="O74" s="611"/>
      <c r="P74" s="611"/>
      <c r="Q74" s="613"/>
      <c r="R74" s="90"/>
      <c r="S74" s="89"/>
      <c r="T74" s="86"/>
    </row>
    <row r="75" spans="1:20" ht="14.25" customHeight="1" thickBot="1" x14ac:dyDescent="0.25">
      <c r="A75" s="623"/>
      <c r="B75" s="624"/>
      <c r="C75" s="624"/>
      <c r="D75" s="624"/>
      <c r="E75" s="624"/>
      <c r="F75" s="624"/>
      <c r="G75" s="624"/>
      <c r="H75" s="625"/>
      <c r="I75" s="614"/>
      <c r="J75" s="615"/>
      <c r="K75" s="615"/>
      <c r="L75" s="615"/>
      <c r="M75" s="615"/>
      <c r="N75" s="615"/>
      <c r="O75" s="615"/>
      <c r="P75" s="615"/>
      <c r="Q75" s="616"/>
      <c r="R75" s="88"/>
      <c r="S75" s="87"/>
      <c r="T75" s="86"/>
    </row>
  </sheetData>
  <sheetProtection selectLockedCells="1" selectUnlockedCells="1"/>
  <protectedRanges>
    <protectedRange sqref="E73:H73" name="Rango1_3_1"/>
  </protectedRanges>
  <autoFilter ref="A43:P73" xr:uid="{00000000-0009-0000-0000-000003000000}"/>
  <mergeCells count="65">
    <mergeCell ref="B2:C5"/>
    <mergeCell ref="D2:K3"/>
    <mergeCell ref="R2:T5"/>
    <mergeCell ref="L3:N4"/>
    <mergeCell ref="D4:K5"/>
    <mergeCell ref="L5:N5"/>
    <mergeCell ref="P2:Q5"/>
    <mergeCell ref="C19:Q19"/>
    <mergeCell ref="C15:Q15"/>
    <mergeCell ref="C16:Q16"/>
    <mergeCell ref="B7:Q7"/>
    <mergeCell ref="C8:Q8"/>
    <mergeCell ref="B39:B42"/>
    <mergeCell ref="C39:E42"/>
    <mergeCell ref="F39:F42"/>
    <mergeCell ref="G39:G42"/>
    <mergeCell ref="H39:H42"/>
    <mergeCell ref="C64:E64"/>
    <mergeCell ref="C53:E53"/>
    <mergeCell ref="A40:A42"/>
    <mergeCell ref="I41:Q41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9:E59"/>
    <mergeCell ref="C60:E60"/>
    <mergeCell ref="C61:E61"/>
    <mergeCell ref="C62:E62"/>
    <mergeCell ref="C63:E63"/>
    <mergeCell ref="C14:Q14"/>
    <mergeCell ref="A73:H73"/>
    <mergeCell ref="A74:H75"/>
    <mergeCell ref="I74:Q75"/>
    <mergeCell ref="F23:Q23"/>
    <mergeCell ref="C66:E66"/>
    <mergeCell ref="C67:E67"/>
    <mergeCell ref="C68:E68"/>
    <mergeCell ref="C69:E69"/>
    <mergeCell ref="C70:E70"/>
    <mergeCell ref="C65:E65"/>
    <mergeCell ref="C54:E54"/>
    <mergeCell ref="C55:E55"/>
    <mergeCell ref="C56:E56"/>
    <mergeCell ref="C57:E57"/>
    <mergeCell ref="C58:E58"/>
    <mergeCell ref="C9:Q9"/>
    <mergeCell ref="C10:Q10"/>
    <mergeCell ref="C11:Q11"/>
    <mergeCell ref="C12:Q12"/>
    <mergeCell ref="C13:Q13"/>
    <mergeCell ref="K38:L38"/>
    <mergeCell ref="I39:Q40"/>
    <mergeCell ref="C20:Q20"/>
    <mergeCell ref="C21:Q21"/>
    <mergeCell ref="E23:E24"/>
    <mergeCell ref="F34:I34"/>
    <mergeCell ref="K34:L34"/>
    <mergeCell ref="C17:Q17"/>
    <mergeCell ref="C18:Q18"/>
  </mergeCells>
  <conditionalFormatting sqref="F25:Q32">
    <cfRule type="containsText" dxfId="27" priority="6" operator="containsText" text="EJECUTADO">
      <formula>NOT(ISERROR(SEARCH("EJECUTADO",F25)))</formula>
    </cfRule>
  </conditionalFormatting>
  <conditionalFormatting sqref="H44:H72">
    <cfRule type="containsText" dxfId="26" priority="5" operator="containsText" text="BAJA">
      <formula>NOT(ISERROR(SEARCH("BAJA",H44)))</formula>
    </cfRule>
  </conditionalFormatting>
  <conditionalFormatting sqref="H44:H72">
    <cfRule type="containsText" dxfId="25" priority="4" operator="containsText" text="ACTIVO">
      <formula>NOT(ISERROR(SEARCH("ACTIVO",H44)))</formula>
    </cfRule>
  </conditionalFormatting>
  <conditionalFormatting sqref="I64:L64 N64:P64 I44:P63 I65:P72">
    <cfRule type="containsText" dxfId="24" priority="1" operator="containsText" text="R">
      <formula>NOT(ISERROR(SEARCH("R",I44)))</formula>
    </cfRule>
    <cfRule type="cellIs" dxfId="23" priority="2" operator="between">
      <formula>70</formula>
      <formula>100</formula>
    </cfRule>
    <cfRule type="cellIs" dxfId="22" priority="3" operator="between">
      <formula>1</formula>
      <formula>69</formula>
    </cfRule>
  </conditionalFormatting>
  <printOptions horizontalCentered="1"/>
  <pageMargins left="0.25" right="0.25" top="0.75" bottom="0.75" header="0.3" footer="0.3"/>
  <pageSetup scale="20" firstPageNumber="0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61E3CB24-323C-4445-BE45-2CCE33C31FD4}">
            <xm:f>NOT(ISERROR(SEARCH($B$24,F25)))</xm:f>
            <xm:f>$B$24</xm:f>
            <x14:dxf>
              <fill>
                <patternFill>
                  <bgColor theme="8"/>
                </patternFill>
              </fill>
            </x14:dxf>
          </x14:cfRule>
          <xm:sqref>F25:Q32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77"/>
  <sheetViews>
    <sheetView topLeftCell="B1" zoomScale="90" zoomScaleNormal="90" workbookViewId="0">
      <selection activeCell="F67" sqref="F67"/>
    </sheetView>
  </sheetViews>
  <sheetFormatPr baseColWidth="10" defaultRowHeight="14.25" x14ac:dyDescent="0.2"/>
  <cols>
    <col min="1" max="1" width="5.28515625" style="85" customWidth="1"/>
    <col min="2" max="2" width="14.42578125" style="84" customWidth="1"/>
    <col min="3" max="3" width="19.28515625" style="84" customWidth="1"/>
    <col min="4" max="4" width="8.5703125" style="84" customWidth="1"/>
    <col min="5" max="5" width="11.85546875" style="84" customWidth="1"/>
    <col min="6" max="6" width="23.7109375" style="84" customWidth="1"/>
    <col min="7" max="18" width="11.7109375" style="84" customWidth="1"/>
    <col min="19" max="19" width="12.7109375" style="84" hidden="1" customWidth="1"/>
    <col min="20" max="20" width="12.7109375" style="85" hidden="1" customWidth="1"/>
    <col min="21" max="238" width="11.42578125" style="84"/>
    <col min="239" max="239" width="1.7109375" style="84" customWidth="1"/>
    <col min="240" max="240" width="3.7109375" style="84" customWidth="1"/>
    <col min="241" max="241" width="11.85546875" style="84" customWidth="1"/>
    <col min="242" max="267" width="10" style="84" customWidth="1"/>
    <col min="268" max="494" width="11.42578125" style="84"/>
    <col min="495" max="495" width="1.7109375" style="84" customWidth="1"/>
    <col min="496" max="496" width="3.7109375" style="84" customWidth="1"/>
    <col min="497" max="497" width="11.85546875" style="84" customWidth="1"/>
    <col min="498" max="523" width="10" style="84" customWidth="1"/>
    <col min="524" max="750" width="11.42578125" style="84"/>
    <col min="751" max="751" width="1.7109375" style="84" customWidth="1"/>
    <col min="752" max="752" width="3.7109375" style="84" customWidth="1"/>
    <col min="753" max="753" width="11.85546875" style="84" customWidth="1"/>
    <col min="754" max="779" width="10" style="84" customWidth="1"/>
    <col min="780" max="1006" width="11.42578125" style="84"/>
    <col min="1007" max="1007" width="1.7109375" style="84" customWidth="1"/>
    <col min="1008" max="1008" width="3.7109375" style="84" customWidth="1"/>
    <col min="1009" max="1009" width="11.85546875" style="84" customWidth="1"/>
    <col min="1010" max="1035" width="10" style="84" customWidth="1"/>
    <col min="1036" max="1262" width="11.42578125" style="84"/>
    <col min="1263" max="1263" width="1.7109375" style="84" customWidth="1"/>
    <col min="1264" max="1264" width="3.7109375" style="84" customWidth="1"/>
    <col min="1265" max="1265" width="11.85546875" style="84" customWidth="1"/>
    <col min="1266" max="1291" width="10" style="84" customWidth="1"/>
    <col min="1292" max="1518" width="11.42578125" style="84"/>
    <col min="1519" max="1519" width="1.7109375" style="84" customWidth="1"/>
    <col min="1520" max="1520" width="3.7109375" style="84" customWidth="1"/>
    <col min="1521" max="1521" width="11.85546875" style="84" customWidth="1"/>
    <col min="1522" max="1547" width="10" style="84" customWidth="1"/>
    <col min="1548" max="1774" width="11.42578125" style="84"/>
    <col min="1775" max="1775" width="1.7109375" style="84" customWidth="1"/>
    <col min="1776" max="1776" width="3.7109375" style="84" customWidth="1"/>
    <col min="1777" max="1777" width="11.85546875" style="84" customWidth="1"/>
    <col min="1778" max="1803" width="10" style="84" customWidth="1"/>
    <col min="1804" max="2030" width="11.42578125" style="84"/>
    <col min="2031" max="2031" width="1.7109375" style="84" customWidth="1"/>
    <col min="2032" max="2032" width="3.7109375" style="84" customWidth="1"/>
    <col min="2033" max="2033" width="11.85546875" style="84" customWidth="1"/>
    <col min="2034" max="2059" width="10" style="84" customWidth="1"/>
    <col min="2060" max="2286" width="11.42578125" style="84"/>
    <col min="2287" max="2287" width="1.7109375" style="84" customWidth="1"/>
    <col min="2288" max="2288" width="3.7109375" style="84" customWidth="1"/>
    <col min="2289" max="2289" width="11.85546875" style="84" customWidth="1"/>
    <col min="2290" max="2315" width="10" style="84" customWidth="1"/>
    <col min="2316" max="2542" width="11.42578125" style="84"/>
    <col min="2543" max="2543" width="1.7109375" style="84" customWidth="1"/>
    <col min="2544" max="2544" width="3.7109375" style="84" customWidth="1"/>
    <col min="2545" max="2545" width="11.85546875" style="84" customWidth="1"/>
    <col min="2546" max="2571" width="10" style="84" customWidth="1"/>
    <col min="2572" max="2798" width="11.42578125" style="84"/>
    <col min="2799" max="2799" width="1.7109375" style="84" customWidth="1"/>
    <col min="2800" max="2800" width="3.7109375" style="84" customWidth="1"/>
    <col min="2801" max="2801" width="11.85546875" style="84" customWidth="1"/>
    <col min="2802" max="2827" width="10" style="84" customWidth="1"/>
    <col min="2828" max="3054" width="11.42578125" style="84"/>
    <col min="3055" max="3055" width="1.7109375" style="84" customWidth="1"/>
    <col min="3056" max="3056" width="3.7109375" style="84" customWidth="1"/>
    <col min="3057" max="3057" width="11.85546875" style="84" customWidth="1"/>
    <col min="3058" max="3083" width="10" style="84" customWidth="1"/>
    <col min="3084" max="3310" width="11.42578125" style="84"/>
    <col min="3311" max="3311" width="1.7109375" style="84" customWidth="1"/>
    <col min="3312" max="3312" width="3.7109375" style="84" customWidth="1"/>
    <col min="3313" max="3313" width="11.85546875" style="84" customWidth="1"/>
    <col min="3314" max="3339" width="10" style="84" customWidth="1"/>
    <col min="3340" max="3566" width="11.42578125" style="84"/>
    <col min="3567" max="3567" width="1.7109375" style="84" customWidth="1"/>
    <col min="3568" max="3568" width="3.7109375" style="84" customWidth="1"/>
    <col min="3569" max="3569" width="11.85546875" style="84" customWidth="1"/>
    <col min="3570" max="3595" width="10" style="84" customWidth="1"/>
    <col min="3596" max="3822" width="11.42578125" style="84"/>
    <col min="3823" max="3823" width="1.7109375" style="84" customWidth="1"/>
    <col min="3824" max="3824" width="3.7109375" style="84" customWidth="1"/>
    <col min="3825" max="3825" width="11.85546875" style="84" customWidth="1"/>
    <col min="3826" max="3851" width="10" style="84" customWidth="1"/>
    <col min="3852" max="4078" width="11.42578125" style="84"/>
    <col min="4079" max="4079" width="1.7109375" style="84" customWidth="1"/>
    <col min="4080" max="4080" width="3.7109375" style="84" customWidth="1"/>
    <col min="4081" max="4081" width="11.85546875" style="84" customWidth="1"/>
    <col min="4082" max="4107" width="10" style="84" customWidth="1"/>
    <col min="4108" max="4334" width="11.42578125" style="84"/>
    <col min="4335" max="4335" width="1.7109375" style="84" customWidth="1"/>
    <col min="4336" max="4336" width="3.7109375" style="84" customWidth="1"/>
    <col min="4337" max="4337" width="11.85546875" style="84" customWidth="1"/>
    <col min="4338" max="4363" width="10" style="84" customWidth="1"/>
    <col min="4364" max="4590" width="11.42578125" style="84"/>
    <col min="4591" max="4591" width="1.7109375" style="84" customWidth="1"/>
    <col min="4592" max="4592" width="3.7109375" style="84" customWidth="1"/>
    <col min="4593" max="4593" width="11.85546875" style="84" customWidth="1"/>
    <col min="4594" max="4619" width="10" style="84" customWidth="1"/>
    <col min="4620" max="4846" width="11.42578125" style="84"/>
    <col min="4847" max="4847" width="1.7109375" style="84" customWidth="1"/>
    <col min="4848" max="4848" width="3.7109375" style="84" customWidth="1"/>
    <col min="4849" max="4849" width="11.85546875" style="84" customWidth="1"/>
    <col min="4850" max="4875" width="10" style="84" customWidth="1"/>
    <col min="4876" max="5102" width="11.42578125" style="84"/>
    <col min="5103" max="5103" width="1.7109375" style="84" customWidth="1"/>
    <col min="5104" max="5104" width="3.7109375" style="84" customWidth="1"/>
    <col min="5105" max="5105" width="11.85546875" style="84" customWidth="1"/>
    <col min="5106" max="5131" width="10" style="84" customWidth="1"/>
    <col min="5132" max="5358" width="11.42578125" style="84"/>
    <col min="5359" max="5359" width="1.7109375" style="84" customWidth="1"/>
    <col min="5360" max="5360" width="3.7109375" style="84" customWidth="1"/>
    <col min="5361" max="5361" width="11.85546875" style="84" customWidth="1"/>
    <col min="5362" max="5387" width="10" style="84" customWidth="1"/>
    <col min="5388" max="5614" width="11.42578125" style="84"/>
    <col min="5615" max="5615" width="1.7109375" style="84" customWidth="1"/>
    <col min="5616" max="5616" width="3.7109375" style="84" customWidth="1"/>
    <col min="5617" max="5617" width="11.85546875" style="84" customWidth="1"/>
    <col min="5618" max="5643" width="10" style="84" customWidth="1"/>
    <col min="5644" max="5870" width="11.42578125" style="84"/>
    <col min="5871" max="5871" width="1.7109375" style="84" customWidth="1"/>
    <col min="5872" max="5872" width="3.7109375" style="84" customWidth="1"/>
    <col min="5873" max="5873" width="11.85546875" style="84" customWidth="1"/>
    <col min="5874" max="5899" width="10" style="84" customWidth="1"/>
    <col min="5900" max="6126" width="11.42578125" style="84"/>
    <col min="6127" max="6127" width="1.7109375" style="84" customWidth="1"/>
    <col min="6128" max="6128" width="3.7109375" style="84" customWidth="1"/>
    <col min="6129" max="6129" width="11.85546875" style="84" customWidth="1"/>
    <col min="6130" max="6155" width="10" style="84" customWidth="1"/>
    <col min="6156" max="6382" width="11.42578125" style="84"/>
    <col min="6383" max="6383" width="1.7109375" style="84" customWidth="1"/>
    <col min="6384" max="6384" width="3.7109375" style="84" customWidth="1"/>
    <col min="6385" max="6385" width="11.85546875" style="84" customWidth="1"/>
    <col min="6386" max="6411" width="10" style="84" customWidth="1"/>
    <col min="6412" max="6638" width="11.42578125" style="84"/>
    <col min="6639" max="6639" width="1.7109375" style="84" customWidth="1"/>
    <col min="6640" max="6640" width="3.7109375" style="84" customWidth="1"/>
    <col min="6641" max="6641" width="11.85546875" style="84" customWidth="1"/>
    <col min="6642" max="6667" width="10" style="84" customWidth="1"/>
    <col min="6668" max="6894" width="11.42578125" style="84"/>
    <col min="6895" max="6895" width="1.7109375" style="84" customWidth="1"/>
    <col min="6896" max="6896" width="3.7109375" style="84" customWidth="1"/>
    <col min="6897" max="6897" width="11.85546875" style="84" customWidth="1"/>
    <col min="6898" max="6923" width="10" style="84" customWidth="1"/>
    <col min="6924" max="7150" width="11.42578125" style="84"/>
    <col min="7151" max="7151" width="1.7109375" style="84" customWidth="1"/>
    <col min="7152" max="7152" width="3.7109375" style="84" customWidth="1"/>
    <col min="7153" max="7153" width="11.85546875" style="84" customWidth="1"/>
    <col min="7154" max="7179" width="10" style="84" customWidth="1"/>
    <col min="7180" max="7406" width="11.42578125" style="84"/>
    <col min="7407" max="7407" width="1.7109375" style="84" customWidth="1"/>
    <col min="7408" max="7408" width="3.7109375" style="84" customWidth="1"/>
    <col min="7409" max="7409" width="11.85546875" style="84" customWidth="1"/>
    <col min="7410" max="7435" width="10" style="84" customWidth="1"/>
    <col min="7436" max="7662" width="11.42578125" style="84"/>
    <col min="7663" max="7663" width="1.7109375" style="84" customWidth="1"/>
    <col min="7664" max="7664" width="3.7109375" style="84" customWidth="1"/>
    <col min="7665" max="7665" width="11.85546875" style="84" customWidth="1"/>
    <col min="7666" max="7691" width="10" style="84" customWidth="1"/>
    <col min="7692" max="7918" width="11.42578125" style="84"/>
    <col min="7919" max="7919" width="1.7109375" style="84" customWidth="1"/>
    <col min="7920" max="7920" width="3.7109375" style="84" customWidth="1"/>
    <col min="7921" max="7921" width="11.85546875" style="84" customWidth="1"/>
    <col min="7922" max="7947" width="10" style="84" customWidth="1"/>
    <col min="7948" max="8174" width="11.42578125" style="84"/>
    <col min="8175" max="8175" width="1.7109375" style="84" customWidth="1"/>
    <col min="8176" max="8176" width="3.7109375" style="84" customWidth="1"/>
    <col min="8177" max="8177" width="11.85546875" style="84" customWidth="1"/>
    <col min="8178" max="8203" width="10" style="84" customWidth="1"/>
    <col min="8204" max="8430" width="11.42578125" style="84"/>
    <col min="8431" max="8431" width="1.7109375" style="84" customWidth="1"/>
    <col min="8432" max="8432" width="3.7109375" style="84" customWidth="1"/>
    <col min="8433" max="8433" width="11.85546875" style="84" customWidth="1"/>
    <col min="8434" max="8459" width="10" style="84" customWidth="1"/>
    <col min="8460" max="8686" width="11.42578125" style="84"/>
    <col min="8687" max="8687" width="1.7109375" style="84" customWidth="1"/>
    <col min="8688" max="8688" width="3.7109375" style="84" customWidth="1"/>
    <col min="8689" max="8689" width="11.85546875" style="84" customWidth="1"/>
    <col min="8690" max="8715" width="10" style="84" customWidth="1"/>
    <col min="8716" max="8942" width="11.42578125" style="84"/>
    <col min="8943" max="8943" width="1.7109375" style="84" customWidth="1"/>
    <col min="8944" max="8944" width="3.7109375" style="84" customWidth="1"/>
    <col min="8945" max="8945" width="11.85546875" style="84" customWidth="1"/>
    <col min="8946" max="8971" width="10" style="84" customWidth="1"/>
    <col min="8972" max="9198" width="11.42578125" style="84"/>
    <col min="9199" max="9199" width="1.7109375" style="84" customWidth="1"/>
    <col min="9200" max="9200" width="3.7109375" style="84" customWidth="1"/>
    <col min="9201" max="9201" width="11.85546875" style="84" customWidth="1"/>
    <col min="9202" max="9227" width="10" style="84" customWidth="1"/>
    <col min="9228" max="9454" width="11.42578125" style="84"/>
    <col min="9455" max="9455" width="1.7109375" style="84" customWidth="1"/>
    <col min="9456" max="9456" width="3.7109375" style="84" customWidth="1"/>
    <col min="9457" max="9457" width="11.85546875" style="84" customWidth="1"/>
    <col min="9458" max="9483" width="10" style="84" customWidth="1"/>
    <col min="9484" max="9710" width="11.42578125" style="84"/>
    <col min="9711" max="9711" width="1.7109375" style="84" customWidth="1"/>
    <col min="9712" max="9712" width="3.7109375" style="84" customWidth="1"/>
    <col min="9713" max="9713" width="11.85546875" style="84" customWidth="1"/>
    <col min="9714" max="9739" width="10" style="84" customWidth="1"/>
    <col min="9740" max="9966" width="11.42578125" style="84"/>
    <col min="9967" max="9967" width="1.7109375" style="84" customWidth="1"/>
    <col min="9968" max="9968" width="3.7109375" style="84" customWidth="1"/>
    <col min="9969" max="9969" width="11.85546875" style="84" customWidth="1"/>
    <col min="9970" max="9995" width="10" style="84" customWidth="1"/>
    <col min="9996" max="10222" width="11.42578125" style="84"/>
    <col min="10223" max="10223" width="1.7109375" style="84" customWidth="1"/>
    <col min="10224" max="10224" width="3.7109375" style="84" customWidth="1"/>
    <col min="10225" max="10225" width="11.85546875" style="84" customWidth="1"/>
    <col min="10226" max="10251" width="10" style="84" customWidth="1"/>
    <col min="10252" max="10478" width="11.42578125" style="84"/>
    <col min="10479" max="10479" width="1.7109375" style="84" customWidth="1"/>
    <col min="10480" max="10480" width="3.7109375" style="84" customWidth="1"/>
    <col min="10481" max="10481" width="11.85546875" style="84" customWidth="1"/>
    <col min="10482" max="10507" width="10" style="84" customWidth="1"/>
    <col min="10508" max="10734" width="11.42578125" style="84"/>
    <col min="10735" max="10735" width="1.7109375" style="84" customWidth="1"/>
    <col min="10736" max="10736" width="3.7109375" style="84" customWidth="1"/>
    <col min="10737" max="10737" width="11.85546875" style="84" customWidth="1"/>
    <col min="10738" max="10763" width="10" style="84" customWidth="1"/>
    <col min="10764" max="10990" width="11.42578125" style="84"/>
    <col min="10991" max="10991" width="1.7109375" style="84" customWidth="1"/>
    <col min="10992" max="10992" width="3.7109375" style="84" customWidth="1"/>
    <col min="10993" max="10993" width="11.85546875" style="84" customWidth="1"/>
    <col min="10994" max="11019" width="10" style="84" customWidth="1"/>
    <col min="11020" max="11246" width="11.42578125" style="84"/>
    <col min="11247" max="11247" width="1.7109375" style="84" customWidth="1"/>
    <col min="11248" max="11248" width="3.7109375" style="84" customWidth="1"/>
    <col min="11249" max="11249" width="11.85546875" style="84" customWidth="1"/>
    <col min="11250" max="11275" width="10" style="84" customWidth="1"/>
    <col min="11276" max="11502" width="11.42578125" style="84"/>
    <col min="11503" max="11503" width="1.7109375" style="84" customWidth="1"/>
    <col min="11504" max="11504" width="3.7109375" style="84" customWidth="1"/>
    <col min="11505" max="11505" width="11.85546875" style="84" customWidth="1"/>
    <col min="11506" max="11531" width="10" style="84" customWidth="1"/>
    <col min="11532" max="11758" width="11.42578125" style="84"/>
    <col min="11759" max="11759" width="1.7109375" style="84" customWidth="1"/>
    <col min="11760" max="11760" width="3.7109375" style="84" customWidth="1"/>
    <col min="11761" max="11761" width="11.85546875" style="84" customWidth="1"/>
    <col min="11762" max="11787" width="10" style="84" customWidth="1"/>
    <col min="11788" max="12014" width="11.42578125" style="84"/>
    <col min="12015" max="12015" width="1.7109375" style="84" customWidth="1"/>
    <col min="12016" max="12016" width="3.7109375" style="84" customWidth="1"/>
    <col min="12017" max="12017" width="11.85546875" style="84" customWidth="1"/>
    <col min="12018" max="12043" width="10" style="84" customWidth="1"/>
    <col min="12044" max="12270" width="11.42578125" style="84"/>
    <col min="12271" max="12271" width="1.7109375" style="84" customWidth="1"/>
    <col min="12272" max="12272" width="3.7109375" style="84" customWidth="1"/>
    <col min="12273" max="12273" width="11.85546875" style="84" customWidth="1"/>
    <col min="12274" max="12299" width="10" style="84" customWidth="1"/>
    <col min="12300" max="12526" width="11.42578125" style="84"/>
    <col min="12527" max="12527" width="1.7109375" style="84" customWidth="1"/>
    <col min="12528" max="12528" width="3.7109375" style="84" customWidth="1"/>
    <col min="12529" max="12529" width="11.85546875" style="84" customWidth="1"/>
    <col min="12530" max="12555" width="10" style="84" customWidth="1"/>
    <col min="12556" max="12782" width="11.42578125" style="84"/>
    <col min="12783" max="12783" width="1.7109375" style="84" customWidth="1"/>
    <col min="12784" max="12784" width="3.7109375" style="84" customWidth="1"/>
    <col min="12785" max="12785" width="11.85546875" style="84" customWidth="1"/>
    <col min="12786" max="12811" width="10" style="84" customWidth="1"/>
    <col min="12812" max="13038" width="11.42578125" style="84"/>
    <col min="13039" max="13039" width="1.7109375" style="84" customWidth="1"/>
    <col min="13040" max="13040" width="3.7109375" style="84" customWidth="1"/>
    <col min="13041" max="13041" width="11.85546875" style="84" customWidth="1"/>
    <col min="13042" max="13067" width="10" style="84" customWidth="1"/>
    <col min="13068" max="13294" width="11.42578125" style="84"/>
    <col min="13295" max="13295" width="1.7109375" style="84" customWidth="1"/>
    <col min="13296" max="13296" width="3.7109375" style="84" customWidth="1"/>
    <col min="13297" max="13297" width="11.85546875" style="84" customWidth="1"/>
    <col min="13298" max="13323" width="10" style="84" customWidth="1"/>
    <col min="13324" max="13550" width="11.42578125" style="84"/>
    <col min="13551" max="13551" width="1.7109375" style="84" customWidth="1"/>
    <col min="13552" max="13552" width="3.7109375" style="84" customWidth="1"/>
    <col min="13553" max="13553" width="11.85546875" style="84" customWidth="1"/>
    <col min="13554" max="13579" width="10" style="84" customWidth="1"/>
    <col min="13580" max="13806" width="11.42578125" style="84"/>
    <col min="13807" max="13807" width="1.7109375" style="84" customWidth="1"/>
    <col min="13808" max="13808" width="3.7109375" style="84" customWidth="1"/>
    <col min="13809" max="13809" width="11.85546875" style="84" customWidth="1"/>
    <col min="13810" max="13835" width="10" style="84" customWidth="1"/>
    <col min="13836" max="14062" width="11.42578125" style="84"/>
    <col min="14063" max="14063" width="1.7109375" style="84" customWidth="1"/>
    <col min="14064" max="14064" width="3.7109375" style="84" customWidth="1"/>
    <col min="14065" max="14065" width="11.85546875" style="84" customWidth="1"/>
    <col min="14066" max="14091" width="10" style="84" customWidth="1"/>
    <col min="14092" max="14318" width="11.42578125" style="84"/>
    <col min="14319" max="14319" width="1.7109375" style="84" customWidth="1"/>
    <col min="14320" max="14320" width="3.7109375" style="84" customWidth="1"/>
    <col min="14321" max="14321" width="11.85546875" style="84" customWidth="1"/>
    <col min="14322" max="14347" width="10" style="84" customWidth="1"/>
    <col min="14348" max="14574" width="11.42578125" style="84"/>
    <col min="14575" max="14575" width="1.7109375" style="84" customWidth="1"/>
    <col min="14576" max="14576" width="3.7109375" style="84" customWidth="1"/>
    <col min="14577" max="14577" width="11.85546875" style="84" customWidth="1"/>
    <col min="14578" max="14603" width="10" style="84" customWidth="1"/>
    <col min="14604" max="14830" width="11.42578125" style="84"/>
    <col min="14831" max="14831" width="1.7109375" style="84" customWidth="1"/>
    <col min="14832" max="14832" width="3.7109375" style="84" customWidth="1"/>
    <col min="14833" max="14833" width="11.85546875" style="84" customWidth="1"/>
    <col min="14834" max="14859" width="10" style="84" customWidth="1"/>
    <col min="14860" max="15086" width="11.42578125" style="84"/>
    <col min="15087" max="15087" width="1.7109375" style="84" customWidth="1"/>
    <col min="15088" max="15088" width="3.7109375" style="84" customWidth="1"/>
    <col min="15089" max="15089" width="11.85546875" style="84" customWidth="1"/>
    <col min="15090" max="15115" width="10" style="84" customWidth="1"/>
    <col min="15116" max="15342" width="11.42578125" style="84"/>
    <col min="15343" max="15343" width="1.7109375" style="84" customWidth="1"/>
    <col min="15344" max="15344" width="3.7109375" style="84" customWidth="1"/>
    <col min="15345" max="15345" width="11.85546875" style="84" customWidth="1"/>
    <col min="15346" max="15371" width="10" style="84" customWidth="1"/>
    <col min="15372" max="15598" width="11.42578125" style="84"/>
    <col min="15599" max="15599" width="1.7109375" style="84" customWidth="1"/>
    <col min="15600" max="15600" width="3.7109375" style="84" customWidth="1"/>
    <col min="15601" max="15601" width="11.85546875" style="84" customWidth="1"/>
    <col min="15602" max="15627" width="10" style="84" customWidth="1"/>
    <col min="15628" max="15854" width="11.42578125" style="84"/>
    <col min="15855" max="15855" width="1.7109375" style="84" customWidth="1"/>
    <col min="15856" max="15856" width="3.7109375" style="84" customWidth="1"/>
    <col min="15857" max="15857" width="11.85546875" style="84" customWidth="1"/>
    <col min="15858" max="15883" width="10" style="84" customWidth="1"/>
    <col min="15884" max="16110" width="11.42578125" style="84"/>
    <col min="16111" max="16111" width="1.7109375" style="84" customWidth="1"/>
    <col min="16112" max="16112" width="3.7109375" style="84" customWidth="1"/>
    <col min="16113" max="16113" width="11.85546875" style="84" customWidth="1"/>
    <col min="16114" max="16139" width="10" style="84" customWidth="1"/>
    <col min="16140" max="16384" width="11.42578125" style="84"/>
  </cols>
  <sheetData>
    <row r="1" spans="1:23" s="85" customFormat="1" ht="15" thickBot="1" x14ac:dyDescent="0.25"/>
    <row r="2" spans="1:23" ht="26.1" customHeight="1" x14ac:dyDescent="0.3">
      <c r="A2" s="116"/>
      <c r="B2" s="560" t="s">
        <v>217</v>
      </c>
      <c r="C2" s="561"/>
      <c r="D2" s="566" t="s">
        <v>287</v>
      </c>
      <c r="E2" s="567"/>
      <c r="F2" s="567"/>
      <c r="G2" s="567"/>
      <c r="H2" s="567"/>
      <c r="I2" s="567"/>
      <c r="J2" s="567"/>
      <c r="K2" s="567"/>
      <c r="L2" s="152" t="s">
        <v>219</v>
      </c>
      <c r="M2" s="152"/>
      <c r="N2" s="152"/>
      <c r="O2" s="152"/>
      <c r="P2" s="152"/>
      <c r="Q2" s="566" t="s">
        <v>175</v>
      </c>
      <c r="R2" s="568"/>
      <c r="S2" s="544" t="s">
        <v>217</v>
      </c>
      <c r="T2" s="545"/>
      <c r="U2" s="545"/>
    </row>
    <row r="3" spans="1:23" ht="26.1" customHeight="1" x14ac:dyDescent="0.2">
      <c r="A3" s="116"/>
      <c r="B3" s="562"/>
      <c r="C3" s="563"/>
      <c r="D3" s="569"/>
      <c r="E3" s="570"/>
      <c r="F3" s="570"/>
      <c r="G3" s="570"/>
      <c r="H3" s="570"/>
      <c r="I3" s="570"/>
      <c r="J3" s="570"/>
      <c r="K3" s="570"/>
      <c r="L3" s="570" t="s">
        <v>220</v>
      </c>
      <c r="M3" s="570"/>
      <c r="N3" s="570"/>
      <c r="O3" s="156"/>
      <c r="P3" s="156"/>
      <c r="Q3" s="569"/>
      <c r="R3" s="571"/>
      <c r="S3" s="545"/>
      <c r="T3" s="545"/>
      <c r="U3" s="545"/>
    </row>
    <row r="4" spans="1:23" ht="26.1" customHeight="1" x14ac:dyDescent="0.2">
      <c r="A4" s="116"/>
      <c r="B4" s="562"/>
      <c r="C4" s="563"/>
      <c r="D4" s="569" t="s">
        <v>290</v>
      </c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156"/>
      <c r="P4" s="156"/>
      <c r="Q4" s="569"/>
      <c r="R4" s="571"/>
      <c r="S4" s="545"/>
      <c r="T4" s="545"/>
      <c r="U4" s="545"/>
      <c r="V4" s="129"/>
      <c r="W4" s="128"/>
    </row>
    <row r="5" spans="1:23" ht="26.1" customHeight="1" thickBot="1" x14ac:dyDescent="0.25">
      <c r="A5" s="116"/>
      <c r="B5" s="564"/>
      <c r="C5" s="565"/>
      <c r="D5" s="572"/>
      <c r="E5" s="573"/>
      <c r="F5" s="573"/>
      <c r="G5" s="573"/>
      <c r="H5" s="573"/>
      <c r="I5" s="573"/>
      <c r="J5" s="573"/>
      <c r="K5" s="573"/>
      <c r="L5" s="575"/>
      <c r="M5" s="576"/>
      <c r="N5" s="576"/>
      <c r="O5" s="185"/>
      <c r="P5" s="185"/>
      <c r="Q5" s="572"/>
      <c r="R5" s="574"/>
      <c r="S5" s="545"/>
      <c r="T5" s="545"/>
      <c r="U5" s="545"/>
    </row>
    <row r="6" spans="1:23" ht="9" customHeight="1" thickBot="1" x14ac:dyDescent="0.4">
      <c r="A6" s="116"/>
      <c r="B6" s="131"/>
      <c r="C6" s="131"/>
      <c r="D6" s="155"/>
      <c r="E6" s="155"/>
      <c r="F6" s="155"/>
      <c r="G6" s="155"/>
      <c r="H6" s="155"/>
      <c r="I6" s="155"/>
      <c r="J6" s="155"/>
      <c r="K6" s="155"/>
      <c r="L6" s="159"/>
      <c r="M6" s="160"/>
      <c r="N6" s="160"/>
      <c r="O6" s="160"/>
      <c r="P6" s="160"/>
      <c r="Q6" s="156"/>
      <c r="R6" s="156"/>
      <c r="S6" s="127"/>
      <c r="T6" s="127"/>
      <c r="U6" s="127"/>
    </row>
    <row r="7" spans="1:23" ht="18.75" customHeight="1" thickBot="1" x14ac:dyDescent="0.25">
      <c r="A7" s="116"/>
      <c r="B7" s="645" t="s">
        <v>248</v>
      </c>
      <c r="C7" s="646"/>
      <c r="D7" s="646"/>
      <c r="E7" s="646"/>
      <c r="F7" s="646"/>
      <c r="G7" s="646"/>
      <c r="H7" s="646"/>
      <c r="I7" s="646"/>
      <c r="J7" s="646"/>
      <c r="K7" s="646"/>
      <c r="L7" s="646"/>
      <c r="M7" s="646"/>
      <c r="N7" s="646"/>
      <c r="O7" s="646"/>
      <c r="P7" s="646"/>
      <c r="Q7" s="646"/>
      <c r="R7" s="647"/>
      <c r="S7" s="127"/>
      <c r="T7" s="127"/>
      <c r="U7" s="127"/>
    </row>
    <row r="8" spans="1:23" ht="23.25" customHeight="1" thickBot="1" x14ac:dyDescent="0.25">
      <c r="A8" s="120"/>
      <c r="B8" s="163" t="s">
        <v>224</v>
      </c>
      <c r="C8" s="549" t="s">
        <v>215</v>
      </c>
      <c r="D8" s="550"/>
      <c r="E8" s="550"/>
      <c r="F8" s="550"/>
      <c r="G8" s="550"/>
      <c r="H8" s="550"/>
      <c r="I8" s="550"/>
      <c r="J8" s="550"/>
      <c r="K8" s="550"/>
      <c r="L8" s="550"/>
      <c r="M8" s="550"/>
      <c r="N8" s="550"/>
      <c r="O8" s="550"/>
      <c r="P8" s="550"/>
      <c r="Q8" s="550"/>
      <c r="R8" s="551"/>
      <c r="S8" s="25"/>
      <c r="U8" s="86"/>
    </row>
    <row r="9" spans="1:23" ht="20.25" x14ac:dyDescent="0.3">
      <c r="A9" s="120"/>
      <c r="B9" s="237">
        <v>1</v>
      </c>
      <c r="C9" s="657" t="s">
        <v>190</v>
      </c>
      <c r="D9" s="658"/>
      <c r="E9" s="658"/>
      <c r="F9" s="658"/>
      <c r="G9" s="658"/>
      <c r="H9" s="658"/>
      <c r="I9" s="658"/>
      <c r="J9" s="658"/>
      <c r="K9" s="658"/>
      <c r="L9" s="658"/>
      <c r="M9" s="658"/>
      <c r="N9" s="658"/>
      <c r="O9" s="658"/>
      <c r="P9" s="658"/>
      <c r="Q9" s="658"/>
      <c r="R9" s="659"/>
      <c r="S9" s="126"/>
      <c r="U9" s="86"/>
    </row>
    <row r="10" spans="1:23" ht="20.25" x14ac:dyDescent="0.3">
      <c r="A10" s="120"/>
      <c r="B10" s="229">
        <v>2</v>
      </c>
      <c r="C10" s="631" t="s">
        <v>23</v>
      </c>
      <c r="D10" s="632"/>
      <c r="E10" s="632"/>
      <c r="F10" s="632"/>
      <c r="G10" s="632"/>
      <c r="H10" s="632"/>
      <c r="I10" s="632"/>
      <c r="J10" s="632"/>
      <c r="K10" s="632"/>
      <c r="L10" s="632"/>
      <c r="M10" s="632"/>
      <c r="N10" s="632"/>
      <c r="O10" s="632"/>
      <c r="P10" s="632"/>
      <c r="Q10" s="632"/>
      <c r="R10" s="633"/>
      <c r="S10" s="126"/>
      <c r="U10" s="86"/>
    </row>
    <row r="11" spans="1:23" ht="20.25" x14ac:dyDescent="0.3">
      <c r="A11" s="120"/>
      <c r="B11" s="229">
        <v>3</v>
      </c>
      <c r="C11" s="631" t="s">
        <v>82</v>
      </c>
      <c r="D11" s="632"/>
      <c r="E11" s="632"/>
      <c r="F11" s="632"/>
      <c r="G11" s="632"/>
      <c r="H11" s="632"/>
      <c r="I11" s="632"/>
      <c r="J11" s="632"/>
      <c r="K11" s="632"/>
      <c r="L11" s="632"/>
      <c r="M11" s="632"/>
      <c r="N11" s="632"/>
      <c r="O11" s="632"/>
      <c r="P11" s="632"/>
      <c r="Q11" s="632"/>
      <c r="R11" s="633"/>
      <c r="S11" s="126"/>
      <c r="U11" s="86"/>
    </row>
    <row r="12" spans="1:23" ht="20.25" x14ac:dyDescent="0.3">
      <c r="A12" s="120"/>
      <c r="B12" s="229">
        <v>4</v>
      </c>
      <c r="C12" s="631" t="s">
        <v>146</v>
      </c>
      <c r="D12" s="632"/>
      <c r="E12" s="632"/>
      <c r="F12" s="632"/>
      <c r="G12" s="632"/>
      <c r="H12" s="632"/>
      <c r="I12" s="632"/>
      <c r="J12" s="632"/>
      <c r="K12" s="632"/>
      <c r="L12" s="632"/>
      <c r="M12" s="632"/>
      <c r="N12" s="632"/>
      <c r="O12" s="632"/>
      <c r="P12" s="632"/>
      <c r="Q12" s="632"/>
      <c r="R12" s="633"/>
      <c r="S12" s="126"/>
      <c r="U12" s="86"/>
    </row>
    <row r="13" spans="1:23" ht="20.25" x14ac:dyDescent="0.3">
      <c r="A13" s="120"/>
      <c r="B13" s="229">
        <v>5</v>
      </c>
      <c r="C13" s="631" t="s">
        <v>249</v>
      </c>
      <c r="D13" s="632"/>
      <c r="E13" s="632"/>
      <c r="F13" s="632"/>
      <c r="G13" s="632"/>
      <c r="H13" s="632"/>
      <c r="I13" s="632"/>
      <c r="J13" s="632"/>
      <c r="K13" s="632"/>
      <c r="L13" s="632"/>
      <c r="M13" s="632"/>
      <c r="N13" s="632"/>
      <c r="O13" s="632"/>
      <c r="P13" s="632"/>
      <c r="Q13" s="632"/>
      <c r="R13" s="633"/>
      <c r="S13" s="126"/>
      <c r="U13" s="86"/>
    </row>
    <row r="14" spans="1:23" ht="20.25" x14ac:dyDescent="0.3">
      <c r="A14" s="120"/>
      <c r="B14" s="229">
        <v>6</v>
      </c>
      <c r="C14" s="631" t="s">
        <v>142</v>
      </c>
      <c r="D14" s="632"/>
      <c r="E14" s="632"/>
      <c r="F14" s="632"/>
      <c r="G14" s="632"/>
      <c r="H14" s="632"/>
      <c r="I14" s="632"/>
      <c r="J14" s="632"/>
      <c r="K14" s="632"/>
      <c r="L14" s="632"/>
      <c r="M14" s="632"/>
      <c r="N14" s="632"/>
      <c r="O14" s="632"/>
      <c r="P14" s="632"/>
      <c r="Q14" s="632"/>
      <c r="R14" s="633"/>
      <c r="S14" s="126"/>
      <c r="U14" s="86"/>
    </row>
    <row r="15" spans="1:23" ht="20.25" x14ac:dyDescent="0.3">
      <c r="A15" s="120"/>
      <c r="B15" s="229">
        <v>7</v>
      </c>
      <c r="C15" s="631" t="s">
        <v>27</v>
      </c>
      <c r="D15" s="632"/>
      <c r="E15" s="632"/>
      <c r="F15" s="632"/>
      <c r="G15" s="632"/>
      <c r="H15" s="632"/>
      <c r="I15" s="632"/>
      <c r="J15" s="632"/>
      <c r="K15" s="632"/>
      <c r="L15" s="632"/>
      <c r="M15" s="632"/>
      <c r="N15" s="632"/>
      <c r="O15" s="632"/>
      <c r="P15" s="632"/>
      <c r="Q15" s="632"/>
      <c r="R15" s="633"/>
      <c r="S15" s="126"/>
      <c r="U15" s="86"/>
    </row>
    <row r="16" spans="1:23" ht="20.25" x14ac:dyDescent="0.3">
      <c r="A16" s="120"/>
      <c r="B16" s="229">
        <v>8</v>
      </c>
      <c r="C16" s="631" t="s">
        <v>250</v>
      </c>
      <c r="D16" s="632"/>
      <c r="E16" s="632"/>
      <c r="F16" s="632"/>
      <c r="G16" s="632"/>
      <c r="H16" s="632"/>
      <c r="I16" s="632"/>
      <c r="J16" s="632"/>
      <c r="K16" s="632"/>
      <c r="L16" s="632"/>
      <c r="M16" s="632"/>
      <c r="N16" s="632"/>
      <c r="O16" s="632"/>
      <c r="P16" s="632"/>
      <c r="Q16" s="632"/>
      <c r="R16" s="633"/>
      <c r="S16" s="126"/>
      <c r="U16" s="86"/>
    </row>
    <row r="17" spans="1:24" ht="18.75" customHeight="1" thickBot="1" x14ac:dyDescent="0.35">
      <c r="A17" s="120"/>
      <c r="B17" s="230">
        <v>9</v>
      </c>
      <c r="C17" s="642" t="s">
        <v>251</v>
      </c>
      <c r="D17" s="643"/>
      <c r="E17" s="643"/>
      <c r="F17" s="643"/>
      <c r="G17" s="643"/>
      <c r="H17" s="643"/>
      <c r="I17" s="643"/>
      <c r="J17" s="643"/>
      <c r="K17" s="643"/>
      <c r="L17" s="643"/>
      <c r="M17" s="643"/>
      <c r="N17" s="643"/>
      <c r="O17" s="643"/>
      <c r="P17" s="643"/>
      <c r="Q17" s="643"/>
      <c r="R17" s="644"/>
      <c r="S17" s="126"/>
      <c r="U17" s="86"/>
    </row>
    <row r="18" spans="1:24" ht="18.75" hidden="1" customHeight="1" thickBot="1" x14ac:dyDescent="0.3">
      <c r="A18" s="120"/>
      <c r="B18" s="125">
        <v>8</v>
      </c>
      <c r="C18" s="584"/>
      <c r="D18" s="585"/>
      <c r="E18" s="586"/>
      <c r="F18" s="586"/>
      <c r="G18" s="586"/>
      <c r="H18" s="586"/>
      <c r="I18" s="586"/>
      <c r="J18" s="586"/>
      <c r="K18" s="586"/>
      <c r="L18" s="586"/>
      <c r="M18" s="586"/>
      <c r="N18" s="586"/>
      <c r="O18" s="636"/>
      <c r="P18" s="586"/>
      <c r="Q18" s="586"/>
      <c r="R18" s="586"/>
      <c r="S18" s="25"/>
      <c r="U18" s="86"/>
    </row>
    <row r="19" spans="1:24" ht="18.75" hidden="1" customHeight="1" thickBot="1" x14ac:dyDescent="0.3">
      <c r="A19" s="120"/>
      <c r="B19" s="124">
        <v>9</v>
      </c>
      <c r="C19" s="578"/>
      <c r="D19" s="579"/>
      <c r="E19" s="580"/>
      <c r="F19" s="580"/>
      <c r="G19" s="580"/>
      <c r="H19" s="580"/>
      <c r="I19" s="580"/>
      <c r="J19" s="580"/>
      <c r="K19" s="580"/>
      <c r="L19" s="580"/>
      <c r="M19" s="580"/>
      <c r="N19" s="580"/>
      <c r="O19" s="634"/>
      <c r="P19" s="634"/>
      <c r="Q19" s="580"/>
      <c r="R19" s="580"/>
      <c r="S19" s="25"/>
      <c r="U19" s="86"/>
    </row>
    <row r="20" spans="1:24" ht="18.75" hidden="1" customHeight="1" thickBot="1" x14ac:dyDescent="0.3">
      <c r="A20" s="120"/>
      <c r="B20" s="123">
        <v>10</v>
      </c>
      <c r="C20" s="578"/>
      <c r="D20" s="579"/>
      <c r="E20" s="580"/>
      <c r="F20" s="580"/>
      <c r="G20" s="580"/>
      <c r="H20" s="580"/>
      <c r="I20" s="580"/>
      <c r="J20" s="580"/>
      <c r="K20" s="580"/>
      <c r="L20" s="580"/>
      <c r="M20" s="580"/>
      <c r="N20" s="580"/>
      <c r="O20" s="634"/>
      <c r="P20" s="634"/>
      <c r="Q20" s="580"/>
      <c r="R20" s="580"/>
      <c r="S20" s="25"/>
      <c r="U20" s="86"/>
    </row>
    <row r="21" spans="1:24" ht="18.75" hidden="1" customHeight="1" thickBot="1" x14ac:dyDescent="0.3">
      <c r="A21" s="120"/>
      <c r="B21" s="122">
        <v>11</v>
      </c>
      <c r="C21" s="578"/>
      <c r="D21" s="579"/>
      <c r="E21" s="580"/>
      <c r="F21" s="580"/>
      <c r="G21" s="580"/>
      <c r="H21" s="580"/>
      <c r="I21" s="580"/>
      <c r="J21" s="580"/>
      <c r="K21" s="580"/>
      <c r="L21" s="580"/>
      <c r="M21" s="580"/>
      <c r="N21" s="580"/>
      <c r="O21" s="634"/>
      <c r="P21" s="634"/>
      <c r="Q21" s="580"/>
      <c r="R21" s="580"/>
      <c r="S21" s="25"/>
      <c r="U21" s="86"/>
    </row>
    <row r="22" spans="1:24" ht="18.75" hidden="1" customHeight="1" thickBot="1" x14ac:dyDescent="0.3">
      <c r="A22" s="120"/>
      <c r="B22" s="121">
        <v>12</v>
      </c>
      <c r="C22" s="587"/>
      <c r="D22" s="588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589"/>
      <c r="S22" s="25"/>
      <c r="U22" s="86"/>
    </row>
    <row r="23" spans="1:24" ht="18.75" customHeight="1" thickBot="1" x14ac:dyDescent="0.25">
      <c r="A23" s="120"/>
      <c r="B23" s="8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25"/>
      <c r="U23" s="86"/>
    </row>
    <row r="24" spans="1:24" ht="18.75" customHeight="1" thickBot="1" x14ac:dyDescent="0.3">
      <c r="A24" s="120"/>
      <c r="B24" s="165"/>
      <c r="C24" s="166" t="s">
        <v>178</v>
      </c>
      <c r="D24" s="236"/>
      <c r="E24" s="116"/>
      <c r="F24" s="582" t="s">
        <v>0</v>
      </c>
      <c r="G24" s="640" t="s">
        <v>212</v>
      </c>
      <c r="H24" s="640"/>
      <c r="I24" s="640"/>
      <c r="J24" s="640"/>
      <c r="K24" s="640"/>
      <c r="L24" s="640"/>
      <c r="M24" s="640"/>
      <c r="N24" s="640"/>
      <c r="O24" s="640"/>
      <c r="P24" s="640"/>
      <c r="Q24" s="640"/>
      <c r="R24" s="641"/>
      <c r="S24" s="25"/>
      <c r="T24" s="84"/>
    </row>
    <row r="25" spans="1:24" s="86" customFormat="1" ht="18.75" customHeight="1" thickBot="1" x14ac:dyDescent="0.3">
      <c r="A25" s="105"/>
      <c r="B25" s="167"/>
      <c r="C25" s="168" t="s">
        <v>179</v>
      </c>
      <c r="D25" s="236"/>
      <c r="E25" s="116"/>
      <c r="F25" s="635"/>
      <c r="G25" s="199" t="s">
        <v>2</v>
      </c>
      <c r="H25" s="198" t="s">
        <v>3</v>
      </c>
      <c r="I25" s="178" t="s">
        <v>4</v>
      </c>
      <c r="J25" s="198" t="s">
        <v>5</v>
      </c>
      <c r="K25" s="178" t="s">
        <v>6</v>
      </c>
      <c r="L25" s="198" t="s">
        <v>7</v>
      </c>
      <c r="M25" s="178" t="s">
        <v>8</v>
      </c>
      <c r="N25" s="198" t="s">
        <v>9</v>
      </c>
      <c r="O25" s="178" t="s">
        <v>10</v>
      </c>
      <c r="P25" s="198" t="s">
        <v>11</v>
      </c>
      <c r="Q25" s="178" t="s">
        <v>12</v>
      </c>
      <c r="R25" s="199" t="s">
        <v>13</v>
      </c>
      <c r="V25" s="84"/>
      <c r="W25" s="84"/>
      <c r="X25" s="84"/>
    </row>
    <row r="26" spans="1:24" s="86" customFormat="1" ht="18.75" customHeight="1" x14ac:dyDescent="0.3">
      <c r="A26" s="105"/>
      <c r="C26" s="106"/>
      <c r="D26" s="106"/>
      <c r="E26" s="106"/>
      <c r="F26" s="223">
        <v>1</v>
      </c>
      <c r="G26" s="197"/>
      <c r="H26" s="186"/>
      <c r="I26" s="196"/>
      <c r="J26" s="186"/>
      <c r="K26" s="196"/>
      <c r="L26" s="186"/>
      <c r="M26" s="196"/>
      <c r="N26" s="186"/>
      <c r="O26" s="196"/>
      <c r="P26" s="212"/>
      <c r="Q26" s="196"/>
      <c r="R26" s="197"/>
      <c r="V26" s="84"/>
      <c r="W26" s="84"/>
      <c r="X26" s="84"/>
    </row>
    <row r="27" spans="1:24" s="110" customFormat="1" ht="18.75" x14ac:dyDescent="0.3">
      <c r="A27" s="113"/>
      <c r="C27" s="111"/>
      <c r="D27" s="111"/>
      <c r="E27" s="111"/>
      <c r="F27" s="221">
        <v>2</v>
      </c>
      <c r="G27" s="194"/>
      <c r="H27" s="191"/>
      <c r="I27" s="189"/>
      <c r="J27" s="191"/>
      <c r="K27" s="189"/>
      <c r="L27" s="191"/>
      <c r="M27" s="189"/>
      <c r="N27" s="191"/>
      <c r="O27" s="189"/>
      <c r="P27" s="191"/>
      <c r="Q27" s="189"/>
      <c r="R27" s="194"/>
      <c r="V27" s="84"/>
      <c r="W27" s="84"/>
      <c r="X27" s="84"/>
    </row>
    <row r="28" spans="1:24" s="110" customFormat="1" ht="18.75" x14ac:dyDescent="0.3">
      <c r="A28" s="113"/>
      <c r="C28" s="111"/>
      <c r="D28" s="111"/>
      <c r="E28" s="111"/>
      <c r="F28" s="221">
        <v>3</v>
      </c>
      <c r="G28" s="194"/>
      <c r="H28" s="191"/>
      <c r="I28" s="189"/>
      <c r="J28" s="191"/>
      <c r="K28" s="189"/>
      <c r="L28" s="191"/>
      <c r="M28" s="189"/>
      <c r="N28" s="191"/>
      <c r="O28" s="189"/>
      <c r="P28" s="191"/>
      <c r="Q28" s="189"/>
      <c r="R28" s="194"/>
      <c r="V28" s="84"/>
      <c r="W28" s="84"/>
      <c r="X28" s="84"/>
    </row>
    <row r="29" spans="1:24" s="110" customFormat="1" ht="18.75" x14ac:dyDescent="0.3">
      <c r="A29" s="113"/>
      <c r="C29" s="111"/>
      <c r="D29" s="111"/>
      <c r="E29" s="111"/>
      <c r="F29" s="221">
        <v>4</v>
      </c>
      <c r="G29" s="194"/>
      <c r="H29" s="191"/>
      <c r="I29" s="189"/>
      <c r="J29" s="191"/>
      <c r="K29" s="189"/>
      <c r="L29" s="191"/>
      <c r="M29" s="189"/>
      <c r="N29" s="191"/>
      <c r="O29" s="189"/>
      <c r="P29" s="191"/>
      <c r="Q29" s="189"/>
      <c r="R29" s="194"/>
      <c r="V29" s="84"/>
      <c r="W29" s="84"/>
      <c r="X29" s="84"/>
    </row>
    <row r="30" spans="1:24" s="110" customFormat="1" ht="18.75" x14ac:dyDescent="0.3">
      <c r="A30" s="113"/>
      <c r="C30" s="111"/>
      <c r="D30" s="111"/>
      <c r="E30" s="111"/>
      <c r="F30" s="221">
        <v>5</v>
      </c>
      <c r="G30" s="194"/>
      <c r="H30" s="191"/>
      <c r="I30" s="189"/>
      <c r="J30" s="191"/>
      <c r="K30" s="220"/>
      <c r="L30" s="191"/>
      <c r="M30" s="220"/>
      <c r="N30" s="191"/>
      <c r="O30" s="220"/>
      <c r="P30" s="191"/>
      <c r="Q30" s="220"/>
      <c r="R30" s="194"/>
      <c r="V30" s="84"/>
      <c r="W30" s="84"/>
      <c r="X30" s="84"/>
    </row>
    <row r="31" spans="1:24" s="110" customFormat="1" ht="18.75" x14ac:dyDescent="0.3">
      <c r="A31" s="113"/>
      <c r="C31" s="111"/>
      <c r="D31" s="111"/>
      <c r="E31" s="111"/>
      <c r="F31" s="221">
        <v>6</v>
      </c>
      <c r="G31" s="194"/>
      <c r="H31" s="191"/>
      <c r="I31" s="189"/>
      <c r="J31" s="191"/>
      <c r="K31" s="220"/>
      <c r="L31" s="191"/>
      <c r="M31" s="220"/>
      <c r="N31" s="191"/>
      <c r="O31" s="220"/>
      <c r="P31" s="191"/>
      <c r="Q31" s="220"/>
      <c r="R31" s="194"/>
      <c r="V31" s="84"/>
      <c r="W31" s="84"/>
      <c r="X31" s="84"/>
    </row>
    <row r="32" spans="1:24" s="110" customFormat="1" ht="18.75" x14ac:dyDescent="0.3">
      <c r="A32" s="113"/>
      <c r="C32" s="111"/>
      <c r="D32" s="111"/>
      <c r="E32" s="111"/>
      <c r="F32" s="221">
        <v>7</v>
      </c>
      <c r="G32" s="194"/>
      <c r="H32" s="191"/>
      <c r="I32" s="189"/>
      <c r="J32" s="191"/>
      <c r="K32" s="189"/>
      <c r="L32" s="191"/>
      <c r="M32" s="189"/>
      <c r="N32" s="191"/>
      <c r="O32" s="189"/>
      <c r="P32" s="191"/>
      <c r="Q32" s="189"/>
      <c r="R32" s="194"/>
      <c r="V32" s="84"/>
      <c r="W32" s="84"/>
      <c r="X32" s="84"/>
    </row>
    <row r="33" spans="1:26" s="110" customFormat="1" ht="18.75" x14ac:dyDescent="0.3">
      <c r="A33" s="113"/>
      <c r="C33" s="111"/>
      <c r="D33" s="111"/>
      <c r="E33" s="111"/>
      <c r="F33" s="221">
        <v>8</v>
      </c>
      <c r="G33" s="194"/>
      <c r="H33" s="191"/>
      <c r="I33" s="189"/>
      <c r="J33" s="191"/>
      <c r="K33" s="189"/>
      <c r="L33" s="191"/>
      <c r="M33" s="189"/>
      <c r="N33" s="191"/>
      <c r="O33" s="189"/>
      <c r="P33" s="191"/>
      <c r="Q33" s="189"/>
      <c r="R33" s="194"/>
      <c r="V33" s="84"/>
      <c r="W33" s="84"/>
      <c r="X33" s="84"/>
    </row>
    <row r="34" spans="1:26" s="110" customFormat="1" ht="19.5" thickBot="1" x14ac:dyDescent="0.35">
      <c r="A34" s="113"/>
      <c r="C34" s="111"/>
      <c r="D34" s="111"/>
      <c r="E34" s="111"/>
      <c r="F34" s="222">
        <v>9</v>
      </c>
      <c r="G34" s="137"/>
      <c r="H34" s="192"/>
      <c r="I34" s="190"/>
      <c r="J34" s="192"/>
      <c r="K34" s="190"/>
      <c r="L34" s="192"/>
      <c r="M34" s="190"/>
      <c r="N34" s="192"/>
      <c r="O34" s="190"/>
      <c r="P34" s="213"/>
      <c r="Q34" s="190"/>
      <c r="R34" s="195"/>
      <c r="V34" s="84"/>
      <c r="W34" s="84"/>
      <c r="X34" s="84"/>
    </row>
    <row r="35" spans="1:26" s="110" customFormat="1" ht="7.5" customHeight="1" x14ac:dyDescent="0.25">
      <c r="A35" s="113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84"/>
      <c r="N35" s="84"/>
      <c r="O35" s="84"/>
      <c r="P35" s="84"/>
      <c r="Q35" s="84"/>
      <c r="R35" s="84"/>
      <c r="T35" s="111"/>
      <c r="U35" s="84"/>
      <c r="V35" s="84"/>
      <c r="W35" s="84"/>
    </row>
    <row r="36" spans="1:26" s="110" customFormat="1" ht="16.5" customHeight="1" x14ac:dyDescent="0.25">
      <c r="A36" s="113"/>
      <c r="B36" s="139"/>
      <c r="C36" s="139"/>
      <c r="D36" s="139"/>
      <c r="E36" s="139"/>
      <c r="F36" s="595" t="s">
        <v>234</v>
      </c>
      <c r="G36" s="595"/>
      <c r="H36" s="595"/>
      <c r="I36" s="595"/>
      <c r="J36" s="139"/>
      <c r="K36" s="590"/>
      <c r="L36" s="590"/>
      <c r="M36" s="84"/>
      <c r="N36" s="84"/>
      <c r="O36" s="84"/>
      <c r="P36" s="84"/>
      <c r="Q36" s="84"/>
      <c r="R36" s="84"/>
      <c r="T36" s="111"/>
      <c r="U36" s="84"/>
      <c r="V36" s="84"/>
      <c r="W36" s="84"/>
    </row>
    <row r="37" spans="1:26" s="110" customFormat="1" ht="9" customHeight="1" x14ac:dyDescent="0.25">
      <c r="A37" s="113"/>
      <c r="B37" s="139"/>
      <c r="C37" s="139"/>
      <c r="D37" s="139"/>
      <c r="E37" s="139"/>
      <c r="F37" s="151"/>
      <c r="G37" s="151"/>
      <c r="H37" s="151"/>
      <c r="I37" s="151"/>
      <c r="J37" s="139"/>
      <c r="K37" s="112"/>
      <c r="L37" s="112"/>
      <c r="M37" s="84"/>
      <c r="N37" s="84"/>
      <c r="O37" s="84"/>
      <c r="P37" s="84"/>
      <c r="Q37" s="84"/>
      <c r="R37" s="84"/>
      <c r="T37" s="111"/>
      <c r="U37" s="84"/>
      <c r="V37" s="84"/>
      <c r="W37" s="84"/>
    </row>
    <row r="38" spans="1:26" s="110" customFormat="1" ht="15.75" customHeight="1" x14ac:dyDescent="0.25">
      <c r="A38" s="113"/>
      <c r="B38" s="139"/>
      <c r="C38" s="139"/>
      <c r="D38" s="139"/>
      <c r="E38" s="139"/>
      <c r="F38" s="151"/>
      <c r="G38" s="150"/>
      <c r="H38" s="169" t="s">
        <v>226</v>
      </c>
      <c r="I38" s="151"/>
      <c r="J38" s="139"/>
      <c r="K38" s="112"/>
      <c r="L38" s="112"/>
      <c r="M38" s="84"/>
      <c r="N38" s="84"/>
      <c r="O38" s="84"/>
      <c r="P38" s="84"/>
      <c r="Q38" s="84"/>
      <c r="R38" s="84"/>
      <c r="T38" s="111"/>
      <c r="U38" s="84"/>
      <c r="V38" s="84"/>
      <c r="W38" s="84"/>
    </row>
    <row r="39" spans="1:26" s="110" customFormat="1" ht="15.75" customHeight="1" x14ac:dyDescent="0.25">
      <c r="A39" s="113"/>
      <c r="B39" s="139"/>
      <c r="C39" s="139"/>
      <c r="D39" s="139"/>
      <c r="E39" s="139"/>
      <c r="F39" s="151"/>
      <c r="G39" s="150"/>
      <c r="H39" s="164" t="s">
        <v>227</v>
      </c>
      <c r="I39" s="151"/>
      <c r="J39" s="139"/>
      <c r="K39" s="112"/>
      <c r="L39" s="112"/>
      <c r="M39" s="84"/>
      <c r="N39" s="84"/>
      <c r="O39" s="84"/>
      <c r="P39" s="84"/>
      <c r="Q39" s="84"/>
      <c r="R39" s="84"/>
      <c r="T39" s="111"/>
      <c r="U39" s="84"/>
      <c r="V39" s="84"/>
      <c r="W39" s="84"/>
    </row>
    <row r="40" spans="1:26" s="86" customFormat="1" ht="6.75" customHeight="1" thickBot="1" x14ac:dyDescent="0.3">
      <c r="A40" s="105"/>
      <c r="B40" s="109"/>
      <c r="C40" s="85"/>
      <c r="D40" s="85"/>
      <c r="E40" s="85"/>
      <c r="F40" s="238"/>
      <c r="G40" s="238"/>
      <c r="K40" s="590"/>
      <c r="L40" s="590"/>
      <c r="M40" s="84"/>
      <c r="N40" s="84"/>
      <c r="O40" s="84"/>
      <c r="P40" s="84"/>
      <c r="Q40" s="84"/>
      <c r="R40" s="84"/>
      <c r="T40" s="106"/>
      <c r="U40" s="84"/>
      <c r="V40" s="84"/>
      <c r="W40" s="84"/>
    </row>
    <row r="41" spans="1:26" s="86" customFormat="1" ht="18.75" customHeight="1" x14ac:dyDescent="0.2">
      <c r="A41" s="239"/>
      <c r="B41" s="521" t="s">
        <v>210</v>
      </c>
      <c r="C41" s="518" t="s">
        <v>59</v>
      </c>
      <c r="D41" s="518"/>
      <c r="E41" s="518"/>
      <c r="F41" s="605" t="s">
        <v>60</v>
      </c>
      <c r="G41" s="521" t="s">
        <v>209</v>
      </c>
      <c r="H41" s="521" t="s">
        <v>225</v>
      </c>
      <c r="I41" s="540" t="s">
        <v>207</v>
      </c>
      <c r="J41" s="607"/>
      <c r="K41" s="607"/>
      <c r="L41" s="607"/>
      <c r="M41" s="607"/>
      <c r="N41" s="607"/>
      <c r="O41" s="607"/>
      <c r="P41" s="607"/>
      <c r="Q41" s="607"/>
      <c r="R41" s="541"/>
      <c r="T41" s="84"/>
      <c r="U41" s="84"/>
      <c r="V41" s="84"/>
    </row>
    <row r="42" spans="1:26" ht="16.5" customHeight="1" thickBot="1" x14ac:dyDescent="0.25">
      <c r="A42" s="609"/>
      <c r="B42" s="522"/>
      <c r="C42" s="519"/>
      <c r="D42" s="519"/>
      <c r="E42" s="519"/>
      <c r="F42" s="656"/>
      <c r="G42" s="522"/>
      <c r="H42" s="522"/>
      <c r="I42" s="542"/>
      <c r="J42" s="608"/>
      <c r="K42" s="608"/>
      <c r="L42" s="608"/>
      <c r="M42" s="608"/>
      <c r="N42" s="608"/>
      <c r="O42" s="608"/>
      <c r="P42" s="608"/>
      <c r="Q42" s="608"/>
      <c r="R42" s="543"/>
      <c r="S42" s="86"/>
      <c r="T42" s="84"/>
    </row>
    <row r="43" spans="1:26" ht="16.5" customHeight="1" thickBot="1" x14ac:dyDescent="0.25">
      <c r="A43" s="609"/>
      <c r="B43" s="522"/>
      <c r="C43" s="519"/>
      <c r="D43" s="519"/>
      <c r="E43" s="519"/>
      <c r="F43" s="656"/>
      <c r="G43" s="522"/>
      <c r="H43" s="522"/>
      <c r="I43" s="535" t="s">
        <v>205</v>
      </c>
      <c r="J43" s="606"/>
      <c r="K43" s="606"/>
      <c r="L43" s="606"/>
      <c r="M43" s="606"/>
      <c r="N43" s="606"/>
      <c r="O43" s="606"/>
      <c r="P43" s="606"/>
      <c r="Q43" s="606"/>
      <c r="R43" s="536"/>
      <c r="S43" s="86"/>
      <c r="T43" s="84"/>
    </row>
    <row r="44" spans="1:26" ht="47.25" customHeight="1" thickBot="1" x14ac:dyDescent="0.25">
      <c r="A44" s="609"/>
      <c r="B44" s="523"/>
      <c r="C44" s="520"/>
      <c r="D44" s="520"/>
      <c r="E44" s="520"/>
      <c r="F44" s="539"/>
      <c r="G44" s="523"/>
      <c r="H44" s="523"/>
      <c r="I44" s="175" t="s">
        <v>256</v>
      </c>
      <c r="J44" s="175" t="s">
        <v>252</v>
      </c>
      <c r="K44" s="175" t="s">
        <v>253</v>
      </c>
      <c r="L44" s="175" t="s">
        <v>254</v>
      </c>
      <c r="M44" s="175" t="s">
        <v>255</v>
      </c>
      <c r="N44" s="175" t="s">
        <v>257</v>
      </c>
      <c r="O44" s="214" t="s">
        <v>258</v>
      </c>
      <c r="P44" s="214" t="s">
        <v>259</v>
      </c>
      <c r="Q44" s="177" t="s">
        <v>260</v>
      </c>
      <c r="R44" s="177" t="s">
        <v>237</v>
      </c>
      <c r="T44" s="84"/>
    </row>
    <row r="45" spans="1:26" ht="8.25" customHeight="1" x14ac:dyDescent="0.2">
      <c r="A45" s="240"/>
      <c r="B45" s="148"/>
      <c r="C45" s="148"/>
      <c r="D45" s="148"/>
      <c r="E45" s="148"/>
      <c r="F45" s="148"/>
      <c r="G45" s="148"/>
      <c r="H45" s="148"/>
      <c r="I45" s="149"/>
      <c r="J45" s="150"/>
      <c r="K45" s="148"/>
      <c r="L45" s="148"/>
      <c r="M45" s="149"/>
      <c r="N45" s="150"/>
      <c r="O45" s="150"/>
      <c r="P45" s="150"/>
      <c r="Q45" s="150"/>
      <c r="R45" s="241"/>
      <c r="T45" s="84"/>
    </row>
    <row r="46" spans="1:26" ht="18.75" customHeight="1" x14ac:dyDescent="0.25">
      <c r="A46" s="242">
        <v>1</v>
      </c>
      <c r="B46" s="324"/>
      <c r="C46" s="511"/>
      <c r="D46" s="512"/>
      <c r="E46" s="513"/>
      <c r="F46" s="310"/>
      <c r="G46" s="311"/>
      <c r="H46" s="671"/>
      <c r="I46" s="270"/>
      <c r="J46" s="270"/>
      <c r="K46" s="270"/>
      <c r="L46" s="270"/>
      <c r="M46" s="270"/>
      <c r="N46" s="259"/>
      <c r="O46" s="259"/>
      <c r="P46" s="259"/>
      <c r="Q46" s="259"/>
      <c r="R46" s="243">
        <f>1-COUNTBLANK(I46:Q46)/9</f>
        <v>0</v>
      </c>
      <c r="T46" s="84"/>
    </row>
    <row r="47" spans="1:26" ht="18.75" customHeight="1" x14ac:dyDescent="0.25">
      <c r="A47" s="242">
        <v>2</v>
      </c>
      <c r="B47" s="325"/>
      <c r="C47" s="511"/>
      <c r="D47" s="512"/>
      <c r="E47" s="513"/>
      <c r="F47" s="310"/>
      <c r="G47" s="306"/>
      <c r="H47" s="671"/>
      <c r="I47" s="270"/>
      <c r="J47" s="270"/>
      <c r="K47" s="270"/>
      <c r="L47" s="270"/>
      <c r="M47" s="270"/>
      <c r="N47" s="259"/>
      <c r="O47" s="259"/>
      <c r="P47" s="259"/>
      <c r="Q47" s="259"/>
      <c r="R47" s="243">
        <f t="shared" ref="R47:R74" si="0">1-COUNTBLANK(I47:Q47)/9</f>
        <v>0</v>
      </c>
      <c r="T47" s="84"/>
      <c r="Z47" s="84" t="s">
        <v>238</v>
      </c>
    </row>
    <row r="48" spans="1:26" ht="18.75" customHeight="1" x14ac:dyDescent="0.25">
      <c r="A48" s="242">
        <v>3</v>
      </c>
      <c r="B48" s="326"/>
      <c r="C48" s="511"/>
      <c r="D48" s="512"/>
      <c r="E48" s="513"/>
      <c r="F48" s="310"/>
      <c r="G48" s="138"/>
      <c r="H48" s="671"/>
      <c r="I48" s="270"/>
      <c r="J48" s="270"/>
      <c r="K48" s="270"/>
      <c r="L48" s="270"/>
      <c r="M48" s="270"/>
      <c r="N48" s="259"/>
      <c r="O48" s="259"/>
      <c r="P48" s="259"/>
      <c r="Q48" s="259"/>
      <c r="R48" s="243">
        <f t="shared" si="0"/>
        <v>0</v>
      </c>
      <c r="T48" s="84"/>
    </row>
    <row r="49" spans="1:20" ht="18.75" customHeight="1" x14ac:dyDescent="0.25">
      <c r="A49" s="242">
        <v>4</v>
      </c>
      <c r="B49" s="327"/>
      <c r="C49" s="511"/>
      <c r="D49" s="512"/>
      <c r="E49" s="513"/>
      <c r="F49" s="310"/>
      <c r="G49" s="138"/>
      <c r="H49" s="671"/>
      <c r="I49" s="270"/>
      <c r="J49" s="270"/>
      <c r="K49" s="270"/>
      <c r="L49" s="270"/>
      <c r="M49" s="270"/>
      <c r="N49" s="259"/>
      <c r="O49" s="259"/>
      <c r="P49" s="259"/>
      <c r="Q49" s="259"/>
      <c r="R49" s="243">
        <f t="shared" si="0"/>
        <v>0</v>
      </c>
      <c r="T49" s="84"/>
    </row>
    <row r="50" spans="1:20" ht="18.75" customHeight="1" x14ac:dyDescent="0.25">
      <c r="A50" s="242">
        <v>5</v>
      </c>
      <c r="B50" s="327"/>
      <c r="C50" s="511"/>
      <c r="D50" s="512"/>
      <c r="E50" s="513"/>
      <c r="F50" s="310"/>
      <c r="G50" s="138"/>
      <c r="H50" s="671"/>
      <c r="I50" s="270"/>
      <c r="J50" s="270"/>
      <c r="K50" s="270"/>
      <c r="L50" s="270"/>
      <c r="M50" s="270"/>
      <c r="N50" s="259"/>
      <c r="O50" s="259"/>
      <c r="P50" s="259"/>
      <c r="Q50" s="259"/>
      <c r="R50" s="243">
        <f t="shared" si="0"/>
        <v>0</v>
      </c>
      <c r="T50" s="84"/>
    </row>
    <row r="51" spans="1:20" ht="18.75" customHeight="1" x14ac:dyDescent="0.25">
      <c r="A51" s="242">
        <v>6</v>
      </c>
      <c r="B51" s="327"/>
      <c r="C51" s="511"/>
      <c r="D51" s="512"/>
      <c r="E51" s="513"/>
      <c r="F51" s="98"/>
      <c r="G51" s="138"/>
      <c r="H51" s="671"/>
      <c r="I51" s="270"/>
      <c r="J51" s="270"/>
      <c r="K51" s="270"/>
      <c r="L51" s="270"/>
      <c r="M51" s="270"/>
      <c r="N51" s="259"/>
      <c r="O51" s="259"/>
      <c r="P51" s="259"/>
      <c r="Q51" s="259"/>
      <c r="R51" s="243">
        <f t="shared" si="0"/>
        <v>0</v>
      </c>
      <c r="T51" s="84"/>
    </row>
    <row r="52" spans="1:20" ht="18.75" customHeight="1" x14ac:dyDescent="0.25">
      <c r="A52" s="242">
        <v>7</v>
      </c>
      <c r="B52" s="327"/>
      <c r="C52" s="511"/>
      <c r="D52" s="512"/>
      <c r="E52" s="513"/>
      <c r="F52" s="98"/>
      <c r="G52" s="138"/>
      <c r="H52" s="671"/>
      <c r="I52" s="270"/>
      <c r="J52" s="270"/>
      <c r="K52" s="270"/>
      <c r="L52" s="270"/>
      <c r="M52" s="270"/>
      <c r="N52" s="259"/>
      <c r="O52" s="259"/>
      <c r="P52" s="259"/>
      <c r="Q52" s="259"/>
      <c r="R52" s="243">
        <f t="shared" si="0"/>
        <v>0</v>
      </c>
      <c r="T52" s="84"/>
    </row>
    <row r="53" spans="1:20" ht="18.75" customHeight="1" x14ac:dyDescent="0.25">
      <c r="A53" s="242">
        <v>8</v>
      </c>
      <c r="B53" s="327"/>
      <c r="C53" s="511"/>
      <c r="D53" s="512"/>
      <c r="E53" s="513"/>
      <c r="F53" s="310"/>
      <c r="G53" s="138"/>
      <c r="H53" s="671"/>
      <c r="I53" s="270"/>
      <c r="J53" s="270"/>
      <c r="K53" s="270"/>
      <c r="L53" s="270"/>
      <c r="M53" s="270"/>
      <c r="N53" s="259"/>
      <c r="O53" s="259"/>
      <c r="P53" s="259"/>
      <c r="Q53" s="259"/>
      <c r="R53" s="243">
        <f t="shared" si="0"/>
        <v>0</v>
      </c>
      <c r="T53" s="84"/>
    </row>
    <row r="54" spans="1:20" ht="18.75" customHeight="1" x14ac:dyDescent="0.25">
      <c r="A54" s="242">
        <v>9</v>
      </c>
      <c r="B54" s="327"/>
      <c r="C54" s="511"/>
      <c r="D54" s="512"/>
      <c r="E54" s="513"/>
      <c r="F54" s="310"/>
      <c r="G54" s="138"/>
      <c r="H54" s="671"/>
      <c r="I54" s="270"/>
      <c r="J54" s="270"/>
      <c r="K54" s="270"/>
      <c r="L54" s="270"/>
      <c r="M54" s="270"/>
      <c r="N54" s="259"/>
      <c r="O54" s="259"/>
      <c r="P54" s="259"/>
      <c r="Q54" s="259"/>
      <c r="R54" s="243">
        <f t="shared" si="0"/>
        <v>0</v>
      </c>
      <c r="T54" s="84"/>
    </row>
    <row r="55" spans="1:20" ht="18.75" customHeight="1" x14ac:dyDescent="0.25">
      <c r="A55" s="242">
        <v>10</v>
      </c>
      <c r="B55" s="327"/>
      <c r="C55" s="511"/>
      <c r="D55" s="512"/>
      <c r="E55" s="513"/>
      <c r="F55" s="98"/>
      <c r="G55" s="138"/>
      <c r="H55" s="671"/>
      <c r="I55" s="270"/>
      <c r="J55" s="270"/>
      <c r="K55" s="270"/>
      <c r="L55" s="270"/>
      <c r="M55" s="270"/>
      <c r="N55" s="259"/>
      <c r="O55" s="259"/>
      <c r="P55" s="259"/>
      <c r="Q55" s="259"/>
      <c r="R55" s="243">
        <f t="shared" si="0"/>
        <v>0</v>
      </c>
      <c r="T55" s="84"/>
    </row>
    <row r="56" spans="1:20" ht="18.75" customHeight="1" x14ac:dyDescent="0.25">
      <c r="A56" s="242">
        <v>11</v>
      </c>
      <c r="B56" s="327"/>
      <c r="C56" s="511"/>
      <c r="D56" s="512"/>
      <c r="E56" s="513"/>
      <c r="F56" s="98"/>
      <c r="G56" s="138"/>
      <c r="H56" s="671"/>
      <c r="I56" s="270"/>
      <c r="J56" s="270"/>
      <c r="K56" s="270"/>
      <c r="L56" s="270"/>
      <c r="M56" s="270"/>
      <c r="N56" s="259"/>
      <c r="O56" s="259"/>
      <c r="P56" s="259"/>
      <c r="Q56" s="259"/>
      <c r="R56" s="243">
        <f t="shared" si="0"/>
        <v>0</v>
      </c>
      <c r="T56" s="84"/>
    </row>
    <row r="57" spans="1:20" ht="18.75" customHeight="1" x14ac:dyDescent="0.25">
      <c r="A57" s="242">
        <v>12</v>
      </c>
      <c r="B57" s="327"/>
      <c r="C57" s="511"/>
      <c r="D57" s="512"/>
      <c r="E57" s="513"/>
      <c r="F57" s="98"/>
      <c r="G57" s="138"/>
      <c r="H57" s="671"/>
      <c r="I57" s="270"/>
      <c r="J57" s="270"/>
      <c r="K57" s="270"/>
      <c r="L57" s="270"/>
      <c r="M57" s="270"/>
      <c r="N57" s="259"/>
      <c r="O57" s="259"/>
      <c r="P57" s="259"/>
      <c r="Q57" s="259"/>
      <c r="R57" s="243">
        <f t="shared" si="0"/>
        <v>0</v>
      </c>
      <c r="T57" s="84"/>
    </row>
    <row r="58" spans="1:20" ht="18.75" customHeight="1" x14ac:dyDescent="0.25">
      <c r="A58" s="242">
        <v>13</v>
      </c>
      <c r="B58" s="327"/>
      <c r="C58" s="511"/>
      <c r="D58" s="512"/>
      <c r="E58" s="513"/>
      <c r="F58" s="98"/>
      <c r="G58" s="138"/>
      <c r="H58" s="671"/>
      <c r="I58" s="270"/>
      <c r="J58" s="270"/>
      <c r="K58" s="270"/>
      <c r="L58" s="270"/>
      <c r="M58" s="270"/>
      <c r="N58" s="259"/>
      <c r="O58" s="259"/>
      <c r="P58" s="259"/>
      <c r="Q58" s="259"/>
      <c r="R58" s="243">
        <f t="shared" si="0"/>
        <v>0</v>
      </c>
      <c r="T58" s="84"/>
    </row>
    <row r="59" spans="1:20" ht="18.75" customHeight="1" x14ac:dyDescent="0.25">
      <c r="A59" s="242">
        <v>14</v>
      </c>
      <c r="B59" s="327"/>
      <c r="C59" s="511"/>
      <c r="D59" s="512"/>
      <c r="E59" s="513"/>
      <c r="F59" s="98"/>
      <c r="G59" s="138"/>
      <c r="H59" s="671"/>
      <c r="I59" s="270"/>
      <c r="J59" s="270"/>
      <c r="K59" s="270"/>
      <c r="L59" s="270"/>
      <c r="M59" s="270"/>
      <c r="N59" s="259"/>
      <c r="O59" s="259"/>
      <c r="P59" s="259"/>
      <c r="Q59" s="259"/>
      <c r="R59" s="243">
        <f t="shared" si="0"/>
        <v>0</v>
      </c>
      <c r="T59" s="84"/>
    </row>
    <row r="60" spans="1:20" ht="18.75" customHeight="1" x14ac:dyDescent="0.25">
      <c r="A60" s="242">
        <v>15</v>
      </c>
      <c r="B60" s="328"/>
      <c r="C60" s="511"/>
      <c r="D60" s="512"/>
      <c r="E60" s="513"/>
      <c r="F60" s="310"/>
      <c r="G60" s="138"/>
      <c r="H60" s="671"/>
      <c r="I60" s="270"/>
      <c r="J60" s="270"/>
      <c r="K60" s="270"/>
      <c r="L60" s="270"/>
      <c r="M60" s="270"/>
      <c r="N60" s="259"/>
      <c r="O60" s="259"/>
      <c r="P60" s="259"/>
      <c r="Q60" s="259"/>
      <c r="R60" s="243">
        <f t="shared" si="0"/>
        <v>0</v>
      </c>
      <c r="T60" s="84"/>
    </row>
    <row r="61" spans="1:20" ht="18.75" customHeight="1" x14ac:dyDescent="0.25">
      <c r="A61" s="242">
        <v>16</v>
      </c>
      <c r="B61" s="328"/>
      <c r="C61" s="514"/>
      <c r="D61" s="515"/>
      <c r="E61" s="516"/>
      <c r="F61" s="98"/>
      <c r="G61" s="138"/>
      <c r="H61" s="671"/>
      <c r="I61" s="270"/>
      <c r="J61" s="270"/>
      <c r="K61" s="270"/>
      <c r="L61" s="270"/>
      <c r="M61" s="270"/>
      <c r="N61" s="259"/>
      <c r="O61" s="259"/>
      <c r="P61" s="259"/>
      <c r="Q61" s="259"/>
      <c r="R61" s="243">
        <f t="shared" si="0"/>
        <v>0</v>
      </c>
      <c r="T61" s="84"/>
    </row>
    <row r="62" spans="1:20" ht="18.75" customHeight="1" x14ac:dyDescent="0.25">
      <c r="A62" s="242">
        <v>17</v>
      </c>
      <c r="B62" s="328"/>
      <c r="C62" s="514"/>
      <c r="D62" s="515"/>
      <c r="E62" s="516"/>
      <c r="F62" s="310"/>
      <c r="G62" s="138"/>
      <c r="H62" s="671"/>
      <c r="I62" s="270"/>
      <c r="J62" s="270"/>
      <c r="K62" s="270"/>
      <c r="L62" s="270"/>
      <c r="M62" s="270"/>
      <c r="N62" s="259"/>
      <c r="O62" s="259"/>
      <c r="P62" s="259"/>
      <c r="Q62" s="259"/>
      <c r="R62" s="243">
        <f t="shared" si="0"/>
        <v>0</v>
      </c>
      <c r="T62" s="84"/>
    </row>
    <row r="63" spans="1:20" ht="18.75" customHeight="1" x14ac:dyDescent="0.25">
      <c r="A63" s="242">
        <v>18</v>
      </c>
      <c r="B63" s="329"/>
      <c r="C63" s="514"/>
      <c r="D63" s="515"/>
      <c r="E63" s="516"/>
      <c r="F63" s="98"/>
      <c r="G63" s="138"/>
      <c r="H63" s="671"/>
      <c r="I63" s="270"/>
      <c r="J63" s="270"/>
      <c r="K63" s="270"/>
      <c r="L63" s="270"/>
      <c r="M63" s="270"/>
      <c r="N63" s="259"/>
      <c r="O63" s="259"/>
      <c r="P63" s="259"/>
      <c r="Q63" s="259"/>
      <c r="R63" s="243">
        <f t="shared" si="0"/>
        <v>0</v>
      </c>
      <c r="T63" s="84"/>
    </row>
    <row r="64" spans="1:20" ht="18.75" customHeight="1" x14ac:dyDescent="0.25">
      <c r="A64" s="242">
        <v>19</v>
      </c>
      <c r="B64" s="329"/>
      <c r="C64" s="514"/>
      <c r="D64" s="515"/>
      <c r="E64" s="516"/>
      <c r="F64" s="98"/>
      <c r="G64" s="138"/>
      <c r="H64" s="671"/>
      <c r="I64" s="270"/>
      <c r="J64" s="270"/>
      <c r="K64" s="270"/>
      <c r="L64" s="270"/>
      <c r="M64" s="270"/>
      <c r="N64" s="259"/>
      <c r="O64" s="259"/>
      <c r="P64" s="259"/>
      <c r="Q64" s="259"/>
      <c r="R64" s="243">
        <f t="shared" si="0"/>
        <v>0</v>
      </c>
      <c r="T64" s="84"/>
    </row>
    <row r="65" spans="1:21" ht="18.75" customHeight="1" x14ac:dyDescent="0.25">
      <c r="A65" s="242">
        <v>20</v>
      </c>
      <c r="B65" s="329"/>
      <c r="C65" s="514"/>
      <c r="D65" s="515"/>
      <c r="E65" s="516"/>
      <c r="F65" s="98"/>
      <c r="G65" s="138"/>
      <c r="H65" s="671"/>
      <c r="I65" s="270"/>
      <c r="J65" s="270"/>
      <c r="K65" s="270"/>
      <c r="L65" s="270"/>
      <c r="M65" s="270"/>
      <c r="N65" s="259"/>
      <c r="O65" s="259"/>
      <c r="P65" s="259"/>
      <c r="Q65" s="259"/>
      <c r="R65" s="243">
        <f t="shared" si="0"/>
        <v>0</v>
      </c>
      <c r="T65" s="84"/>
    </row>
    <row r="66" spans="1:21" ht="18.75" customHeight="1" x14ac:dyDescent="0.25">
      <c r="A66" s="242">
        <v>21</v>
      </c>
      <c r="B66" s="329"/>
      <c r="C66" s="514"/>
      <c r="D66" s="515"/>
      <c r="E66" s="516"/>
      <c r="F66" s="98"/>
      <c r="G66" s="138"/>
      <c r="H66" s="671"/>
      <c r="I66" s="270"/>
      <c r="J66" s="270"/>
      <c r="K66" s="270"/>
      <c r="L66" s="270"/>
      <c r="M66" s="270"/>
      <c r="N66" s="259"/>
      <c r="O66" s="259"/>
      <c r="P66" s="259"/>
      <c r="Q66" s="259"/>
      <c r="R66" s="243">
        <f t="shared" si="0"/>
        <v>0</v>
      </c>
      <c r="T66" s="84"/>
    </row>
    <row r="67" spans="1:21" ht="18.75" customHeight="1" x14ac:dyDescent="0.25">
      <c r="A67" s="242">
        <v>22</v>
      </c>
      <c r="B67" s="327"/>
      <c r="C67" s="511"/>
      <c r="D67" s="512"/>
      <c r="E67" s="513"/>
      <c r="F67" s="310"/>
      <c r="G67" s="138"/>
      <c r="H67" s="671"/>
      <c r="I67" s="270"/>
      <c r="J67" s="270"/>
      <c r="K67" s="270"/>
      <c r="L67" s="270"/>
      <c r="M67" s="270"/>
      <c r="N67" s="259"/>
      <c r="O67" s="259"/>
      <c r="P67" s="259"/>
      <c r="Q67" s="259"/>
      <c r="R67" s="243">
        <f t="shared" si="0"/>
        <v>0</v>
      </c>
      <c r="T67" s="84"/>
    </row>
    <row r="68" spans="1:21" ht="18.75" customHeight="1" x14ac:dyDescent="0.25">
      <c r="A68" s="242">
        <v>23</v>
      </c>
      <c r="B68" s="329"/>
      <c r="C68" s="511"/>
      <c r="D68" s="512"/>
      <c r="E68" s="513"/>
      <c r="F68" s="310"/>
      <c r="G68" s="138"/>
      <c r="H68" s="671"/>
      <c r="I68" s="270"/>
      <c r="J68" s="270"/>
      <c r="K68" s="270"/>
      <c r="L68" s="270"/>
      <c r="M68" s="270"/>
      <c r="N68" s="259"/>
      <c r="O68" s="259"/>
      <c r="P68" s="259"/>
      <c r="Q68" s="259"/>
      <c r="R68" s="243">
        <f t="shared" si="0"/>
        <v>0</v>
      </c>
      <c r="T68" s="84"/>
    </row>
    <row r="69" spans="1:21" ht="18.75" customHeight="1" x14ac:dyDescent="0.25">
      <c r="A69" s="242">
        <v>24</v>
      </c>
      <c r="B69" s="327"/>
      <c r="C69" s="511"/>
      <c r="D69" s="512"/>
      <c r="E69" s="513"/>
      <c r="F69" s="310"/>
      <c r="G69" s="138"/>
      <c r="H69" s="671"/>
      <c r="I69" s="270"/>
      <c r="J69" s="270"/>
      <c r="K69" s="270"/>
      <c r="L69" s="270"/>
      <c r="M69" s="270"/>
      <c r="N69" s="259"/>
      <c r="O69" s="259"/>
      <c r="P69" s="259"/>
      <c r="Q69" s="259"/>
      <c r="R69" s="243">
        <f t="shared" si="0"/>
        <v>0</v>
      </c>
      <c r="T69" s="84"/>
    </row>
    <row r="70" spans="1:21" ht="18.75" customHeight="1" x14ac:dyDescent="0.25">
      <c r="A70" s="242">
        <v>25</v>
      </c>
      <c r="B70" s="327"/>
      <c r="C70" s="511"/>
      <c r="D70" s="512"/>
      <c r="E70" s="513"/>
      <c r="F70" s="310"/>
      <c r="G70" s="138"/>
      <c r="H70" s="671"/>
      <c r="I70" s="270"/>
      <c r="J70" s="270"/>
      <c r="K70" s="270"/>
      <c r="L70" s="270"/>
      <c r="M70" s="270"/>
      <c r="N70" s="259"/>
      <c r="O70" s="259"/>
      <c r="P70" s="259"/>
      <c r="Q70" s="259"/>
      <c r="R70" s="243">
        <f t="shared" si="0"/>
        <v>0</v>
      </c>
      <c r="T70" s="84"/>
    </row>
    <row r="71" spans="1:21" ht="18.75" customHeight="1" x14ac:dyDescent="0.25">
      <c r="A71" s="242">
        <v>26</v>
      </c>
      <c r="B71" s="327"/>
      <c r="C71" s="511"/>
      <c r="D71" s="512"/>
      <c r="E71" s="513"/>
      <c r="F71" s="100"/>
      <c r="G71" s="138"/>
      <c r="H71" s="671"/>
      <c r="I71" s="270"/>
      <c r="J71" s="270"/>
      <c r="K71" s="270"/>
      <c r="L71" s="270"/>
      <c r="M71" s="270"/>
      <c r="N71" s="259"/>
      <c r="O71" s="259"/>
      <c r="P71" s="259"/>
      <c r="Q71" s="259"/>
      <c r="R71" s="243">
        <f t="shared" si="0"/>
        <v>0</v>
      </c>
      <c r="T71" s="84"/>
    </row>
    <row r="72" spans="1:21" ht="18.75" customHeight="1" x14ac:dyDescent="0.25">
      <c r="A72" s="242">
        <v>27</v>
      </c>
      <c r="B72" s="327"/>
      <c r="C72" s="511"/>
      <c r="D72" s="512"/>
      <c r="E72" s="513"/>
      <c r="F72" s="98"/>
      <c r="G72" s="138"/>
      <c r="H72" s="671"/>
      <c r="I72" s="270"/>
      <c r="J72" s="270"/>
      <c r="K72" s="270"/>
      <c r="L72" s="270"/>
      <c r="M72" s="270"/>
      <c r="N72" s="259"/>
      <c r="O72" s="259"/>
      <c r="P72" s="259"/>
      <c r="Q72" s="259"/>
      <c r="R72" s="243">
        <f t="shared" si="0"/>
        <v>0</v>
      </c>
      <c r="T72" s="84"/>
    </row>
    <row r="73" spans="1:21" ht="18.75" customHeight="1" x14ac:dyDescent="0.25">
      <c r="A73" s="242">
        <v>28</v>
      </c>
      <c r="B73" s="330"/>
      <c r="C73" s="315"/>
      <c r="D73" s="316"/>
      <c r="E73" s="317"/>
      <c r="F73" s="310"/>
      <c r="G73" s="138"/>
      <c r="H73" s="671"/>
      <c r="I73" s="270"/>
      <c r="J73" s="270"/>
      <c r="K73" s="270"/>
      <c r="L73" s="270"/>
      <c r="M73" s="270"/>
      <c r="N73" s="259"/>
      <c r="O73" s="259"/>
      <c r="P73" s="259"/>
      <c r="Q73" s="259"/>
      <c r="R73" s="243">
        <f t="shared" si="0"/>
        <v>0</v>
      </c>
      <c r="T73" s="84"/>
    </row>
    <row r="74" spans="1:21" ht="18.75" customHeight="1" thickBot="1" x14ac:dyDescent="0.3">
      <c r="A74" s="242">
        <v>29</v>
      </c>
      <c r="B74" s="330"/>
      <c r="C74" s="315"/>
      <c r="D74" s="316"/>
      <c r="E74" s="317"/>
      <c r="F74" s="136"/>
      <c r="G74" s="138"/>
      <c r="H74" s="671"/>
      <c r="I74" s="270"/>
      <c r="J74" s="270"/>
      <c r="K74" s="270"/>
      <c r="L74" s="270"/>
      <c r="M74" s="270"/>
      <c r="N74" s="259"/>
      <c r="O74" s="259"/>
      <c r="P74" s="259"/>
      <c r="Q74" s="259"/>
      <c r="R74" s="246">
        <f t="shared" si="0"/>
        <v>0</v>
      </c>
      <c r="T74" s="84"/>
    </row>
    <row r="75" spans="1:21" ht="15.75" thickBot="1" x14ac:dyDescent="0.3">
      <c r="A75" s="617" t="s">
        <v>204</v>
      </c>
      <c r="B75" s="618"/>
      <c r="C75" s="618"/>
      <c r="D75" s="618"/>
      <c r="E75" s="618"/>
      <c r="F75" s="618"/>
      <c r="G75" s="618"/>
      <c r="H75" s="619"/>
      <c r="I75" s="250">
        <f>COUNT(I46:I74)/(COUNT(A46:A74)-COUNTBLANK(A46:A74))</f>
        <v>0</v>
      </c>
      <c r="J75" s="249">
        <f>COUNT(J46:J74)/(COUNT(A46:A74)-COUNTBLANK(A46:A74))</f>
        <v>0</v>
      </c>
      <c r="K75" s="250">
        <f>COUNT(K46:K74)/(COUNT(A46:A74)-COUNTBLANK(A46:A74))</f>
        <v>0</v>
      </c>
      <c r="L75" s="249">
        <f>COUNT(L46:L74)/(COUNT(D46:D74)-COUNTBLANK(D46:D74))</f>
        <v>0</v>
      </c>
      <c r="M75" s="250">
        <f>COUNT(M46:M74)/(COUNT(A46:A74)-COUNTBLANK(A46:A74))</f>
        <v>0</v>
      </c>
      <c r="N75" s="249">
        <f>COUNT(N46:N74)/(COUNT(A46:A74)-COUNTBLANK(A46:A74))</f>
        <v>0</v>
      </c>
      <c r="O75" s="250">
        <f>COUNT(O46:O74)/(COUNT(A46:A74)-COUNTBLANK(A46:A74))</f>
        <v>0</v>
      </c>
      <c r="P75" s="249">
        <f>COUNT(P46:P74)/(COUNT(A46:A74)-COUNTBLANK(A46:A74))</f>
        <v>0</v>
      </c>
      <c r="Q75" s="250">
        <f>COUNT(Q46:Q74)/(COUNT(A46:A74)-COUNTBLANK(A46:A74))</f>
        <v>0</v>
      </c>
      <c r="R75" s="267">
        <f>AVERAGE(I75:Q75)</f>
        <v>0</v>
      </c>
      <c r="T75" s="84"/>
    </row>
    <row r="76" spans="1:21" ht="14.25" customHeight="1" x14ac:dyDescent="0.2">
      <c r="A76" s="648" t="s">
        <v>203</v>
      </c>
      <c r="B76" s="649"/>
      <c r="C76" s="649"/>
      <c r="D76" s="649"/>
      <c r="E76" s="649"/>
      <c r="F76" s="649"/>
      <c r="G76" s="649"/>
      <c r="H76" s="650"/>
      <c r="I76" s="652">
        <f>AVERAGE(I75:Q75)</f>
        <v>0</v>
      </c>
      <c r="J76" s="653"/>
      <c r="K76" s="653"/>
      <c r="L76" s="653"/>
      <c r="M76" s="653"/>
      <c r="N76" s="653"/>
      <c r="O76" s="653"/>
      <c r="P76" s="653"/>
      <c r="Q76" s="653"/>
      <c r="R76" s="654"/>
      <c r="S76" s="90"/>
      <c r="T76" s="89"/>
      <c r="U76" s="86"/>
    </row>
    <row r="77" spans="1:21" ht="14.25" customHeight="1" thickBot="1" x14ac:dyDescent="0.25">
      <c r="A77" s="623"/>
      <c r="B77" s="624"/>
      <c r="C77" s="624"/>
      <c r="D77" s="624"/>
      <c r="E77" s="624"/>
      <c r="F77" s="624"/>
      <c r="G77" s="624"/>
      <c r="H77" s="651"/>
      <c r="I77" s="655"/>
      <c r="J77" s="615"/>
      <c r="K77" s="615"/>
      <c r="L77" s="615"/>
      <c r="M77" s="615"/>
      <c r="N77" s="615"/>
      <c r="O77" s="615"/>
      <c r="P77" s="615"/>
      <c r="Q77" s="615"/>
      <c r="R77" s="616"/>
      <c r="S77" s="88"/>
      <c r="T77" s="87"/>
      <c r="U77" s="86"/>
    </row>
  </sheetData>
  <sheetProtection selectLockedCells="1" selectUnlockedCells="1"/>
  <protectedRanges>
    <protectedRange sqref="E75:H75" name="Rango1_3_1"/>
  </protectedRanges>
  <autoFilter ref="A45:Q75" xr:uid="{00000000-0009-0000-0000-000004000000}"/>
  <mergeCells count="66">
    <mergeCell ref="B2:C5"/>
    <mergeCell ref="D2:K3"/>
    <mergeCell ref="S2:U5"/>
    <mergeCell ref="L3:N4"/>
    <mergeCell ref="D4:K5"/>
    <mergeCell ref="L5:N5"/>
    <mergeCell ref="Q2:R5"/>
    <mergeCell ref="C18:R18"/>
    <mergeCell ref="C19:R19"/>
    <mergeCell ref="C16:R16"/>
    <mergeCell ref="C17:R17"/>
    <mergeCell ref="C9:R9"/>
    <mergeCell ref="C10:R10"/>
    <mergeCell ref="C11:R11"/>
    <mergeCell ref="C12:R12"/>
    <mergeCell ref="C20:R20"/>
    <mergeCell ref="C21:R21"/>
    <mergeCell ref="C22:R22"/>
    <mergeCell ref="F24:F25"/>
    <mergeCell ref="F36:I36"/>
    <mergeCell ref="K36:L36"/>
    <mergeCell ref="K40:L40"/>
    <mergeCell ref="B41:B44"/>
    <mergeCell ref="C41:E44"/>
    <mergeCell ref="F41:F44"/>
    <mergeCell ref="G41:G44"/>
    <mergeCell ref="H41:H44"/>
    <mergeCell ref="I41:R42"/>
    <mergeCell ref="C55:E55"/>
    <mergeCell ref="A42:A44"/>
    <mergeCell ref="I43:R43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62:E62"/>
    <mergeCell ref="C63:E63"/>
    <mergeCell ref="C64:E64"/>
    <mergeCell ref="C65:E65"/>
    <mergeCell ref="C66:E66"/>
    <mergeCell ref="C57:E57"/>
    <mergeCell ref="C58:E58"/>
    <mergeCell ref="C59:E59"/>
    <mergeCell ref="C60:E60"/>
    <mergeCell ref="C61:E61"/>
    <mergeCell ref="B7:R7"/>
    <mergeCell ref="C8:R8"/>
    <mergeCell ref="A75:H75"/>
    <mergeCell ref="A76:H77"/>
    <mergeCell ref="I76:R77"/>
    <mergeCell ref="G24:R24"/>
    <mergeCell ref="C13:R13"/>
    <mergeCell ref="C14:R14"/>
    <mergeCell ref="C15:R15"/>
    <mergeCell ref="C68:E68"/>
    <mergeCell ref="C69:E69"/>
    <mergeCell ref="C70:E70"/>
    <mergeCell ref="C71:E71"/>
    <mergeCell ref="C72:E72"/>
    <mergeCell ref="C67:E67"/>
    <mergeCell ref="C56:E56"/>
  </mergeCells>
  <conditionalFormatting sqref="G26:R34">
    <cfRule type="containsText" dxfId="20" priority="6" operator="containsText" text="EJECUTADO">
      <formula>NOT(ISERROR(SEARCH("EJECUTADO",G26)))</formula>
    </cfRule>
  </conditionalFormatting>
  <conditionalFormatting sqref="H46:H74">
    <cfRule type="containsText" dxfId="19" priority="5" operator="containsText" text="BAJA">
      <formula>NOT(ISERROR(SEARCH("BAJA",H46)))</formula>
    </cfRule>
  </conditionalFormatting>
  <conditionalFormatting sqref="H46:H74">
    <cfRule type="containsText" dxfId="18" priority="4" operator="containsText" text="ACTIVO">
      <formula>NOT(ISERROR(SEARCH("ACTIVO",H46)))</formula>
    </cfRule>
  </conditionalFormatting>
  <conditionalFormatting sqref="I46:Q74">
    <cfRule type="containsText" dxfId="17" priority="1" operator="containsText" text="R">
      <formula>NOT(ISERROR(SEARCH("R",I46)))</formula>
    </cfRule>
    <cfRule type="cellIs" dxfId="16" priority="2" operator="between">
      <formula>70</formula>
      <formula>100</formula>
    </cfRule>
    <cfRule type="cellIs" dxfId="15" priority="3" operator="between">
      <formula>1</formula>
      <formula>69</formula>
    </cfRule>
  </conditionalFormatting>
  <printOptions horizontalCentered="1"/>
  <pageMargins left="0.25" right="0.25" top="0.75" bottom="0.75" header="0.3" footer="0.3"/>
  <pageSetup scale="20" firstPageNumber="0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B74C19C3-D62E-4FD8-803F-F44075769662}">
            <xm:f>NOT(ISERROR(SEARCH($B$25,G26)))</xm:f>
            <xm:f>$B$25</xm:f>
            <x14:dxf>
              <fill>
                <patternFill>
                  <bgColor theme="8"/>
                </patternFill>
              </fill>
            </x14:dxf>
          </x14:cfRule>
          <xm:sqref>G26:R34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69"/>
  <sheetViews>
    <sheetView topLeftCell="A37" zoomScale="90" zoomScaleNormal="90" workbookViewId="0">
      <selection activeCell="H38" sqref="H38:H66"/>
    </sheetView>
  </sheetViews>
  <sheetFormatPr baseColWidth="10" defaultRowHeight="14.25" x14ac:dyDescent="0.2"/>
  <cols>
    <col min="1" max="1" width="5.28515625" style="85" customWidth="1"/>
    <col min="2" max="2" width="14.42578125" style="84" customWidth="1"/>
    <col min="3" max="3" width="19.28515625" style="84" customWidth="1"/>
    <col min="4" max="4" width="8.5703125" style="84" customWidth="1"/>
    <col min="5" max="5" width="11.85546875" style="84" customWidth="1"/>
    <col min="6" max="6" width="23.7109375" style="84" customWidth="1"/>
    <col min="7" max="15" width="11.7109375" style="84" customWidth="1"/>
    <col min="16" max="16" width="12.7109375" style="84" hidden="1" customWidth="1"/>
    <col min="17" max="17" width="12.7109375" style="85" hidden="1" customWidth="1"/>
    <col min="18" max="235" width="11.42578125" style="84"/>
    <col min="236" max="236" width="1.7109375" style="84" customWidth="1"/>
    <col min="237" max="237" width="3.7109375" style="84" customWidth="1"/>
    <col min="238" max="238" width="11.85546875" style="84" customWidth="1"/>
    <col min="239" max="264" width="10" style="84" customWidth="1"/>
    <col min="265" max="491" width="11.42578125" style="84"/>
    <col min="492" max="492" width="1.7109375" style="84" customWidth="1"/>
    <col min="493" max="493" width="3.7109375" style="84" customWidth="1"/>
    <col min="494" max="494" width="11.85546875" style="84" customWidth="1"/>
    <col min="495" max="520" width="10" style="84" customWidth="1"/>
    <col min="521" max="747" width="11.42578125" style="84"/>
    <col min="748" max="748" width="1.7109375" style="84" customWidth="1"/>
    <col min="749" max="749" width="3.7109375" style="84" customWidth="1"/>
    <col min="750" max="750" width="11.85546875" style="84" customWidth="1"/>
    <col min="751" max="776" width="10" style="84" customWidth="1"/>
    <col min="777" max="1003" width="11.42578125" style="84"/>
    <col min="1004" max="1004" width="1.7109375" style="84" customWidth="1"/>
    <col min="1005" max="1005" width="3.7109375" style="84" customWidth="1"/>
    <col min="1006" max="1006" width="11.85546875" style="84" customWidth="1"/>
    <col min="1007" max="1032" width="10" style="84" customWidth="1"/>
    <col min="1033" max="1259" width="11.42578125" style="84"/>
    <col min="1260" max="1260" width="1.7109375" style="84" customWidth="1"/>
    <col min="1261" max="1261" width="3.7109375" style="84" customWidth="1"/>
    <col min="1262" max="1262" width="11.85546875" style="84" customWidth="1"/>
    <col min="1263" max="1288" width="10" style="84" customWidth="1"/>
    <col min="1289" max="1515" width="11.42578125" style="84"/>
    <col min="1516" max="1516" width="1.7109375" style="84" customWidth="1"/>
    <col min="1517" max="1517" width="3.7109375" style="84" customWidth="1"/>
    <col min="1518" max="1518" width="11.85546875" style="84" customWidth="1"/>
    <col min="1519" max="1544" width="10" style="84" customWidth="1"/>
    <col min="1545" max="1771" width="11.42578125" style="84"/>
    <col min="1772" max="1772" width="1.7109375" style="84" customWidth="1"/>
    <col min="1773" max="1773" width="3.7109375" style="84" customWidth="1"/>
    <col min="1774" max="1774" width="11.85546875" style="84" customWidth="1"/>
    <col min="1775" max="1800" width="10" style="84" customWidth="1"/>
    <col min="1801" max="2027" width="11.42578125" style="84"/>
    <col min="2028" max="2028" width="1.7109375" style="84" customWidth="1"/>
    <col min="2029" max="2029" width="3.7109375" style="84" customWidth="1"/>
    <col min="2030" max="2030" width="11.85546875" style="84" customWidth="1"/>
    <col min="2031" max="2056" width="10" style="84" customWidth="1"/>
    <col min="2057" max="2283" width="11.42578125" style="84"/>
    <col min="2284" max="2284" width="1.7109375" style="84" customWidth="1"/>
    <col min="2285" max="2285" width="3.7109375" style="84" customWidth="1"/>
    <col min="2286" max="2286" width="11.85546875" style="84" customWidth="1"/>
    <col min="2287" max="2312" width="10" style="84" customWidth="1"/>
    <col min="2313" max="2539" width="11.42578125" style="84"/>
    <col min="2540" max="2540" width="1.7109375" style="84" customWidth="1"/>
    <col min="2541" max="2541" width="3.7109375" style="84" customWidth="1"/>
    <col min="2542" max="2542" width="11.85546875" style="84" customWidth="1"/>
    <col min="2543" max="2568" width="10" style="84" customWidth="1"/>
    <col min="2569" max="2795" width="11.42578125" style="84"/>
    <col min="2796" max="2796" width="1.7109375" style="84" customWidth="1"/>
    <col min="2797" max="2797" width="3.7109375" style="84" customWidth="1"/>
    <col min="2798" max="2798" width="11.85546875" style="84" customWidth="1"/>
    <col min="2799" max="2824" width="10" style="84" customWidth="1"/>
    <col min="2825" max="3051" width="11.42578125" style="84"/>
    <col min="3052" max="3052" width="1.7109375" style="84" customWidth="1"/>
    <col min="3053" max="3053" width="3.7109375" style="84" customWidth="1"/>
    <col min="3054" max="3054" width="11.85546875" style="84" customWidth="1"/>
    <col min="3055" max="3080" width="10" style="84" customWidth="1"/>
    <col min="3081" max="3307" width="11.42578125" style="84"/>
    <col min="3308" max="3308" width="1.7109375" style="84" customWidth="1"/>
    <col min="3309" max="3309" width="3.7109375" style="84" customWidth="1"/>
    <col min="3310" max="3310" width="11.85546875" style="84" customWidth="1"/>
    <col min="3311" max="3336" width="10" style="84" customWidth="1"/>
    <col min="3337" max="3563" width="11.42578125" style="84"/>
    <col min="3564" max="3564" width="1.7109375" style="84" customWidth="1"/>
    <col min="3565" max="3565" width="3.7109375" style="84" customWidth="1"/>
    <col min="3566" max="3566" width="11.85546875" style="84" customWidth="1"/>
    <col min="3567" max="3592" width="10" style="84" customWidth="1"/>
    <col min="3593" max="3819" width="11.42578125" style="84"/>
    <col min="3820" max="3820" width="1.7109375" style="84" customWidth="1"/>
    <col min="3821" max="3821" width="3.7109375" style="84" customWidth="1"/>
    <col min="3822" max="3822" width="11.85546875" style="84" customWidth="1"/>
    <col min="3823" max="3848" width="10" style="84" customWidth="1"/>
    <col min="3849" max="4075" width="11.42578125" style="84"/>
    <col min="4076" max="4076" width="1.7109375" style="84" customWidth="1"/>
    <col min="4077" max="4077" width="3.7109375" style="84" customWidth="1"/>
    <col min="4078" max="4078" width="11.85546875" style="84" customWidth="1"/>
    <col min="4079" max="4104" width="10" style="84" customWidth="1"/>
    <col min="4105" max="4331" width="11.42578125" style="84"/>
    <col min="4332" max="4332" width="1.7109375" style="84" customWidth="1"/>
    <col min="4333" max="4333" width="3.7109375" style="84" customWidth="1"/>
    <col min="4334" max="4334" width="11.85546875" style="84" customWidth="1"/>
    <col min="4335" max="4360" width="10" style="84" customWidth="1"/>
    <col min="4361" max="4587" width="11.42578125" style="84"/>
    <col min="4588" max="4588" width="1.7109375" style="84" customWidth="1"/>
    <col min="4589" max="4589" width="3.7109375" style="84" customWidth="1"/>
    <col min="4590" max="4590" width="11.85546875" style="84" customWidth="1"/>
    <col min="4591" max="4616" width="10" style="84" customWidth="1"/>
    <col min="4617" max="4843" width="11.42578125" style="84"/>
    <col min="4844" max="4844" width="1.7109375" style="84" customWidth="1"/>
    <col min="4845" max="4845" width="3.7109375" style="84" customWidth="1"/>
    <col min="4846" max="4846" width="11.85546875" style="84" customWidth="1"/>
    <col min="4847" max="4872" width="10" style="84" customWidth="1"/>
    <col min="4873" max="5099" width="11.42578125" style="84"/>
    <col min="5100" max="5100" width="1.7109375" style="84" customWidth="1"/>
    <col min="5101" max="5101" width="3.7109375" style="84" customWidth="1"/>
    <col min="5102" max="5102" width="11.85546875" style="84" customWidth="1"/>
    <col min="5103" max="5128" width="10" style="84" customWidth="1"/>
    <col min="5129" max="5355" width="11.42578125" style="84"/>
    <col min="5356" max="5356" width="1.7109375" style="84" customWidth="1"/>
    <col min="5357" max="5357" width="3.7109375" style="84" customWidth="1"/>
    <col min="5358" max="5358" width="11.85546875" style="84" customWidth="1"/>
    <col min="5359" max="5384" width="10" style="84" customWidth="1"/>
    <col min="5385" max="5611" width="11.42578125" style="84"/>
    <col min="5612" max="5612" width="1.7109375" style="84" customWidth="1"/>
    <col min="5613" max="5613" width="3.7109375" style="84" customWidth="1"/>
    <col min="5614" max="5614" width="11.85546875" style="84" customWidth="1"/>
    <col min="5615" max="5640" width="10" style="84" customWidth="1"/>
    <col min="5641" max="5867" width="11.42578125" style="84"/>
    <col min="5868" max="5868" width="1.7109375" style="84" customWidth="1"/>
    <col min="5869" max="5869" width="3.7109375" style="84" customWidth="1"/>
    <col min="5870" max="5870" width="11.85546875" style="84" customWidth="1"/>
    <col min="5871" max="5896" width="10" style="84" customWidth="1"/>
    <col min="5897" max="6123" width="11.42578125" style="84"/>
    <col min="6124" max="6124" width="1.7109375" style="84" customWidth="1"/>
    <col min="6125" max="6125" width="3.7109375" style="84" customWidth="1"/>
    <col min="6126" max="6126" width="11.85546875" style="84" customWidth="1"/>
    <col min="6127" max="6152" width="10" style="84" customWidth="1"/>
    <col min="6153" max="6379" width="11.42578125" style="84"/>
    <col min="6380" max="6380" width="1.7109375" style="84" customWidth="1"/>
    <col min="6381" max="6381" width="3.7109375" style="84" customWidth="1"/>
    <col min="6382" max="6382" width="11.85546875" style="84" customWidth="1"/>
    <col min="6383" max="6408" width="10" style="84" customWidth="1"/>
    <col min="6409" max="6635" width="11.42578125" style="84"/>
    <col min="6636" max="6636" width="1.7109375" style="84" customWidth="1"/>
    <col min="6637" max="6637" width="3.7109375" style="84" customWidth="1"/>
    <col min="6638" max="6638" width="11.85546875" style="84" customWidth="1"/>
    <col min="6639" max="6664" width="10" style="84" customWidth="1"/>
    <col min="6665" max="6891" width="11.42578125" style="84"/>
    <col min="6892" max="6892" width="1.7109375" style="84" customWidth="1"/>
    <col min="6893" max="6893" width="3.7109375" style="84" customWidth="1"/>
    <col min="6894" max="6894" width="11.85546875" style="84" customWidth="1"/>
    <col min="6895" max="6920" width="10" style="84" customWidth="1"/>
    <col min="6921" max="7147" width="11.42578125" style="84"/>
    <col min="7148" max="7148" width="1.7109375" style="84" customWidth="1"/>
    <col min="7149" max="7149" width="3.7109375" style="84" customWidth="1"/>
    <col min="7150" max="7150" width="11.85546875" style="84" customWidth="1"/>
    <col min="7151" max="7176" width="10" style="84" customWidth="1"/>
    <col min="7177" max="7403" width="11.42578125" style="84"/>
    <col min="7404" max="7404" width="1.7109375" style="84" customWidth="1"/>
    <col min="7405" max="7405" width="3.7109375" style="84" customWidth="1"/>
    <col min="7406" max="7406" width="11.85546875" style="84" customWidth="1"/>
    <col min="7407" max="7432" width="10" style="84" customWidth="1"/>
    <col min="7433" max="7659" width="11.42578125" style="84"/>
    <col min="7660" max="7660" width="1.7109375" style="84" customWidth="1"/>
    <col min="7661" max="7661" width="3.7109375" style="84" customWidth="1"/>
    <col min="7662" max="7662" width="11.85546875" style="84" customWidth="1"/>
    <col min="7663" max="7688" width="10" style="84" customWidth="1"/>
    <col min="7689" max="7915" width="11.42578125" style="84"/>
    <col min="7916" max="7916" width="1.7109375" style="84" customWidth="1"/>
    <col min="7917" max="7917" width="3.7109375" style="84" customWidth="1"/>
    <col min="7918" max="7918" width="11.85546875" style="84" customWidth="1"/>
    <col min="7919" max="7944" width="10" style="84" customWidth="1"/>
    <col min="7945" max="8171" width="11.42578125" style="84"/>
    <col min="8172" max="8172" width="1.7109375" style="84" customWidth="1"/>
    <col min="8173" max="8173" width="3.7109375" style="84" customWidth="1"/>
    <col min="8174" max="8174" width="11.85546875" style="84" customWidth="1"/>
    <col min="8175" max="8200" width="10" style="84" customWidth="1"/>
    <col min="8201" max="8427" width="11.42578125" style="84"/>
    <col min="8428" max="8428" width="1.7109375" style="84" customWidth="1"/>
    <col min="8429" max="8429" width="3.7109375" style="84" customWidth="1"/>
    <col min="8430" max="8430" width="11.85546875" style="84" customWidth="1"/>
    <col min="8431" max="8456" width="10" style="84" customWidth="1"/>
    <col min="8457" max="8683" width="11.42578125" style="84"/>
    <col min="8684" max="8684" width="1.7109375" style="84" customWidth="1"/>
    <col min="8685" max="8685" width="3.7109375" style="84" customWidth="1"/>
    <col min="8686" max="8686" width="11.85546875" style="84" customWidth="1"/>
    <col min="8687" max="8712" width="10" style="84" customWidth="1"/>
    <col min="8713" max="8939" width="11.42578125" style="84"/>
    <col min="8940" max="8940" width="1.7109375" style="84" customWidth="1"/>
    <col min="8941" max="8941" width="3.7109375" style="84" customWidth="1"/>
    <col min="8942" max="8942" width="11.85546875" style="84" customWidth="1"/>
    <col min="8943" max="8968" width="10" style="84" customWidth="1"/>
    <col min="8969" max="9195" width="11.42578125" style="84"/>
    <col min="9196" max="9196" width="1.7109375" style="84" customWidth="1"/>
    <col min="9197" max="9197" width="3.7109375" style="84" customWidth="1"/>
    <col min="9198" max="9198" width="11.85546875" style="84" customWidth="1"/>
    <col min="9199" max="9224" width="10" style="84" customWidth="1"/>
    <col min="9225" max="9451" width="11.42578125" style="84"/>
    <col min="9452" max="9452" width="1.7109375" style="84" customWidth="1"/>
    <col min="9453" max="9453" width="3.7109375" style="84" customWidth="1"/>
    <col min="9454" max="9454" width="11.85546875" style="84" customWidth="1"/>
    <col min="9455" max="9480" width="10" style="84" customWidth="1"/>
    <col min="9481" max="9707" width="11.42578125" style="84"/>
    <col min="9708" max="9708" width="1.7109375" style="84" customWidth="1"/>
    <col min="9709" max="9709" width="3.7109375" style="84" customWidth="1"/>
    <col min="9710" max="9710" width="11.85546875" style="84" customWidth="1"/>
    <col min="9711" max="9736" width="10" style="84" customWidth="1"/>
    <col min="9737" max="9963" width="11.42578125" style="84"/>
    <col min="9964" max="9964" width="1.7109375" style="84" customWidth="1"/>
    <col min="9965" max="9965" width="3.7109375" style="84" customWidth="1"/>
    <col min="9966" max="9966" width="11.85546875" style="84" customWidth="1"/>
    <col min="9967" max="9992" width="10" style="84" customWidth="1"/>
    <col min="9993" max="10219" width="11.42578125" style="84"/>
    <col min="10220" max="10220" width="1.7109375" style="84" customWidth="1"/>
    <col min="10221" max="10221" width="3.7109375" style="84" customWidth="1"/>
    <col min="10222" max="10222" width="11.85546875" style="84" customWidth="1"/>
    <col min="10223" max="10248" width="10" style="84" customWidth="1"/>
    <col min="10249" max="10475" width="11.42578125" style="84"/>
    <col min="10476" max="10476" width="1.7109375" style="84" customWidth="1"/>
    <col min="10477" max="10477" width="3.7109375" style="84" customWidth="1"/>
    <col min="10478" max="10478" width="11.85546875" style="84" customWidth="1"/>
    <col min="10479" max="10504" width="10" style="84" customWidth="1"/>
    <col min="10505" max="10731" width="11.42578125" style="84"/>
    <col min="10732" max="10732" width="1.7109375" style="84" customWidth="1"/>
    <col min="10733" max="10733" width="3.7109375" style="84" customWidth="1"/>
    <col min="10734" max="10734" width="11.85546875" style="84" customWidth="1"/>
    <col min="10735" max="10760" width="10" style="84" customWidth="1"/>
    <col min="10761" max="10987" width="11.42578125" style="84"/>
    <col min="10988" max="10988" width="1.7109375" style="84" customWidth="1"/>
    <col min="10989" max="10989" width="3.7109375" style="84" customWidth="1"/>
    <col min="10990" max="10990" width="11.85546875" style="84" customWidth="1"/>
    <col min="10991" max="11016" width="10" style="84" customWidth="1"/>
    <col min="11017" max="11243" width="11.42578125" style="84"/>
    <col min="11244" max="11244" width="1.7109375" style="84" customWidth="1"/>
    <col min="11245" max="11245" width="3.7109375" style="84" customWidth="1"/>
    <col min="11246" max="11246" width="11.85546875" style="84" customWidth="1"/>
    <col min="11247" max="11272" width="10" style="84" customWidth="1"/>
    <col min="11273" max="11499" width="11.42578125" style="84"/>
    <col min="11500" max="11500" width="1.7109375" style="84" customWidth="1"/>
    <col min="11501" max="11501" width="3.7109375" style="84" customWidth="1"/>
    <col min="11502" max="11502" width="11.85546875" style="84" customWidth="1"/>
    <col min="11503" max="11528" width="10" style="84" customWidth="1"/>
    <col min="11529" max="11755" width="11.42578125" style="84"/>
    <col min="11756" max="11756" width="1.7109375" style="84" customWidth="1"/>
    <col min="11757" max="11757" width="3.7109375" style="84" customWidth="1"/>
    <col min="11758" max="11758" width="11.85546875" style="84" customWidth="1"/>
    <col min="11759" max="11784" width="10" style="84" customWidth="1"/>
    <col min="11785" max="12011" width="11.42578125" style="84"/>
    <col min="12012" max="12012" width="1.7109375" style="84" customWidth="1"/>
    <col min="12013" max="12013" width="3.7109375" style="84" customWidth="1"/>
    <col min="12014" max="12014" width="11.85546875" style="84" customWidth="1"/>
    <col min="12015" max="12040" width="10" style="84" customWidth="1"/>
    <col min="12041" max="12267" width="11.42578125" style="84"/>
    <col min="12268" max="12268" width="1.7109375" style="84" customWidth="1"/>
    <col min="12269" max="12269" width="3.7109375" style="84" customWidth="1"/>
    <col min="12270" max="12270" width="11.85546875" style="84" customWidth="1"/>
    <col min="12271" max="12296" width="10" style="84" customWidth="1"/>
    <col min="12297" max="12523" width="11.42578125" style="84"/>
    <col min="12524" max="12524" width="1.7109375" style="84" customWidth="1"/>
    <col min="12525" max="12525" width="3.7109375" style="84" customWidth="1"/>
    <col min="12526" max="12526" width="11.85546875" style="84" customWidth="1"/>
    <col min="12527" max="12552" width="10" style="84" customWidth="1"/>
    <col min="12553" max="12779" width="11.42578125" style="84"/>
    <col min="12780" max="12780" width="1.7109375" style="84" customWidth="1"/>
    <col min="12781" max="12781" width="3.7109375" style="84" customWidth="1"/>
    <col min="12782" max="12782" width="11.85546875" style="84" customWidth="1"/>
    <col min="12783" max="12808" width="10" style="84" customWidth="1"/>
    <col min="12809" max="13035" width="11.42578125" style="84"/>
    <col min="13036" max="13036" width="1.7109375" style="84" customWidth="1"/>
    <col min="13037" max="13037" width="3.7109375" style="84" customWidth="1"/>
    <col min="13038" max="13038" width="11.85546875" style="84" customWidth="1"/>
    <col min="13039" max="13064" width="10" style="84" customWidth="1"/>
    <col min="13065" max="13291" width="11.42578125" style="84"/>
    <col min="13292" max="13292" width="1.7109375" style="84" customWidth="1"/>
    <col min="13293" max="13293" width="3.7109375" style="84" customWidth="1"/>
    <col min="13294" max="13294" width="11.85546875" style="84" customWidth="1"/>
    <col min="13295" max="13320" width="10" style="84" customWidth="1"/>
    <col min="13321" max="13547" width="11.42578125" style="84"/>
    <col min="13548" max="13548" width="1.7109375" style="84" customWidth="1"/>
    <col min="13549" max="13549" width="3.7109375" style="84" customWidth="1"/>
    <col min="13550" max="13550" width="11.85546875" style="84" customWidth="1"/>
    <col min="13551" max="13576" width="10" style="84" customWidth="1"/>
    <col min="13577" max="13803" width="11.42578125" style="84"/>
    <col min="13804" max="13804" width="1.7109375" style="84" customWidth="1"/>
    <col min="13805" max="13805" width="3.7109375" style="84" customWidth="1"/>
    <col min="13806" max="13806" width="11.85546875" style="84" customWidth="1"/>
    <col min="13807" max="13832" width="10" style="84" customWidth="1"/>
    <col min="13833" max="14059" width="11.42578125" style="84"/>
    <col min="14060" max="14060" width="1.7109375" style="84" customWidth="1"/>
    <col min="14061" max="14061" width="3.7109375" style="84" customWidth="1"/>
    <col min="14062" max="14062" width="11.85546875" style="84" customWidth="1"/>
    <col min="14063" max="14088" width="10" style="84" customWidth="1"/>
    <col min="14089" max="14315" width="11.42578125" style="84"/>
    <col min="14316" max="14316" width="1.7109375" style="84" customWidth="1"/>
    <col min="14317" max="14317" width="3.7109375" style="84" customWidth="1"/>
    <col min="14318" max="14318" width="11.85546875" style="84" customWidth="1"/>
    <col min="14319" max="14344" width="10" style="84" customWidth="1"/>
    <col min="14345" max="14571" width="11.42578125" style="84"/>
    <col min="14572" max="14572" width="1.7109375" style="84" customWidth="1"/>
    <col min="14573" max="14573" width="3.7109375" style="84" customWidth="1"/>
    <col min="14574" max="14574" width="11.85546875" style="84" customWidth="1"/>
    <col min="14575" max="14600" width="10" style="84" customWidth="1"/>
    <col min="14601" max="14827" width="11.42578125" style="84"/>
    <col min="14828" max="14828" width="1.7109375" style="84" customWidth="1"/>
    <col min="14829" max="14829" width="3.7109375" style="84" customWidth="1"/>
    <col min="14830" max="14830" width="11.85546875" style="84" customWidth="1"/>
    <col min="14831" max="14856" width="10" style="84" customWidth="1"/>
    <col min="14857" max="15083" width="11.42578125" style="84"/>
    <col min="15084" max="15084" width="1.7109375" style="84" customWidth="1"/>
    <col min="15085" max="15085" width="3.7109375" style="84" customWidth="1"/>
    <col min="15086" max="15086" width="11.85546875" style="84" customWidth="1"/>
    <col min="15087" max="15112" width="10" style="84" customWidth="1"/>
    <col min="15113" max="15339" width="11.42578125" style="84"/>
    <col min="15340" max="15340" width="1.7109375" style="84" customWidth="1"/>
    <col min="15341" max="15341" width="3.7109375" style="84" customWidth="1"/>
    <col min="15342" max="15342" width="11.85546875" style="84" customWidth="1"/>
    <col min="15343" max="15368" width="10" style="84" customWidth="1"/>
    <col min="15369" max="15595" width="11.42578125" style="84"/>
    <col min="15596" max="15596" width="1.7109375" style="84" customWidth="1"/>
    <col min="15597" max="15597" width="3.7109375" style="84" customWidth="1"/>
    <col min="15598" max="15598" width="11.85546875" style="84" customWidth="1"/>
    <col min="15599" max="15624" width="10" style="84" customWidth="1"/>
    <col min="15625" max="15851" width="11.42578125" style="84"/>
    <col min="15852" max="15852" width="1.7109375" style="84" customWidth="1"/>
    <col min="15853" max="15853" width="3.7109375" style="84" customWidth="1"/>
    <col min="15854" max="15854" width="11.85546875" style="84" customWidth="1"/>
    <col min="15855" max="15880" width="10" style="84" customWidth="1"/>
    <col min="15881" max="16107" width="11.42578125" style="84"/>
    <col min="16108" max="16108" width="1.7109375" style="84" customWidth="1"/>
    <col min="16109" max="16109" width="3.7109375" style="84" customWidth="1"/>
    <col min="16110" max="16110" width="11.85546875" style="84" customWidth="1"/>
    <col min="16111" max="16136" width="10" style="84" customWidth="1"/>
    <col min="16137" max="16384" width="11.42578125" style="84"/>
  </cols>
  <sheetData>
    <row r="1" spans="1:20" s="85" customFormat="1" ht="15" thickBot="1" x14ac:dyDescent="0.25"/>
    <row r="2" spans="1:20" ht="26.1" customHeight="1" x14ac:dyDescent="0.3">
      <c r="A2" s="116"/>
      <c r="B2" s="560" t="s">
        <v>217</v>
      </c>
      <c r="C2" s="561"/>
      <c r="D2" s="566" t="s">
        <v>287</v>
      </c>
      <c r="E2" s="567"/>
      <c r="F2" s="567"/>
      <c r="G2" s="567"/>
      <c r="H2" s="567"/>
      <c r="I2" s="567"/>
      <c r="J2" s="567"/>
      <c r="K2" s="152"/>
      <c r="L2" s="153"/>
      <c r="M2" s="566" t="s">
        <v>175</v>
      </c>
      <c r="N2" s="567"/>
      <c r="O2" s="568"/>
      <c r="P2" s="544" t="s">
        <v>217</v>
      </c>
      <c r="Q2" s="545"/>
      <c r="R2" s="545"/>
    </row>
    <row r="3" spans="1:20" ht="26.1" customHeight="1" x14ac:dyDescent="0.2">
      <c r="A3" s="116"/>
      <c r="B3" s="562"/>
      <c r="C3" s="563"/>
      <c r="D3" s="569"/>
      <c r="E3" s="570"/>
      <c r="F3" s="570"/>
      <c r="G3" s="570"/>
      <c r="H3" s="570"/>
      <c r="I3" s="570"/>
      <c r="J3" s="570"/>
      <c r="K3" s="570"/>
      <c r="L3" s="571"/>
      <c r="M3" s="569"/>
      <c r="N3" s="570"/>
      <c r="O3" s="571"/>
      <c r="P3" s="545"/>
      <c r="Q3" s="545"/>
      <c r="R3" s="545"/>
    </row>
    <row r="4" spans="1:20" ht="26.1" customHeight="1" x14ac:dyDescent="0.2">
      <c r="A4" s="116"/>
      <c r="B4" s="562"/>
      <c r="C4" s="563"/>
      <c r="D4" s="569" t="s">
        <v>289</v>
      </c>
      <c r="E4" s="570"/>
      <c r="F4" s="570"/>
      <c r="G4" s="570"/>
      <c r="H4" s="570"/>
      <c r="I4" s="570"/>
      <c r="J4" s="570"/>
      <c r="K4" s="570"/>
      <c r="L4" s="571"/>
      <c r="M4" s="569"/>
      <c r="N4" s="570"/>
      <c r="O4" s="571"/>
      <c r="P4" s="545"/>
      <c r="Q4" s="545"/>
      <c r="R4" s="545"/>
      <c r="S4" s="129"/>
      <c r="T4" s="128"/>
    </row>
    <row r="5" spans="1:20" ht="26.1" customHeight="1" thickBot="1" x14ac:dyDescent="0.25">
      <c r="A5" s="116"/>
      <c r="B5" s="564"/>
      <c r="C5" s="565"/>
      <c r="D5" s="572"/>
      <c r="E5" s="573"/>
      <c r="F5" s="573"/>
      <c r="G5" s="573"/>
      <c r="H5" s="573"/>
      <c r="I5" s="573"/>
      <c r="J5" s="573"/>
      <c r="K5" s="576"/>
      <c r="L5" s="577"/>
      <c r="M5" s="572"/>
      <c r="N5" s="573"/>
      <c r="O5" s="574"/>
      <c r="P5" s="545"/>
      <c r="Q5" s="545"/>
      <c r="R5" s="545"/>
    </row>
    <row r="6" spans="1:20" ht="9" customHeight="1" thickBot="1" x14ac:dyDescent="0.4">
      <c r="A6" s="116"/>
      <c r="B6" s="131"/>
      <c r="C6" s="131"/>
      <c r="D6" s="155"/>
      <c r="E6" s="155"/>
      <c r="F6" s="155"/>
      <c r="G6" s="155"/>
      <c r="H6" s="155"/>
      <c r="I6" s="155"/>
      <c r="J6" s="155"/>
      <c r="K6" s="160"/>
      <c r="L6" s="160"/>
      <c r="M6" s="156"/>
      <c r="N6" s="156"/>
      <c r="O6" s="156"/>
      <c r="P6" s="127"/>
      <c r="Q6" s="127"/>
      <c r="R6" s="127"/>
    </row>
    <row r="7" spans="1:20" ht="18.75" customHeight="1" thickBot="1" x14ac:dyDescent="0.25">
      <c r="A7" s="116"/>
      <c r="B7" s="645" t="s">
        <v>268</v>
      </c>
      <c r="C7" s="646"/>
      <c r="D7" s="646"/>
      <c r="E7" s="646"/>
      <c r="F7" s="646"/>
      <c r="G7" s="646"/>
      <c r="H7" s="646"/>
      <c r="I7" s="646"/>
      <c r="J7" s="646"/>
      <c r="K7" s="646"/>
      <c r="L7" s="646"/>
      <c r="M7" s="646"/>
      <c r="N7" s="646"/>
      <c r="O7" s="647"/>
      <c r="P7" s="127"/>
      <c r="Q7" s="127"/>
      <c r="R7" s="127"/>
    </row>
    <row r="8" spans="1:20" ht="23.25" customHeight="1" thickBot="1" x14ac:dyDescent="0.25">
      <c r="A8" s="120"/>
      <c r="B8" s="163" t="s">
        <v>224</v>
      </c>
      <c r="C8" s="549" t="s">
        <v>215</v>
      </c>
      <c r="D8" s="550"/>
      <c r="E8" s="550"/>
      <c r="F8" s="550"/>
      <c r="G8" s="550"/>
      <c r="H8" s="550"/>
      <c r="I8" s="550"/>
      <c r="J8" s="550"/>
      <c r="K8" s="550"/>
      <c r="L8" s="550"/>
      <c r="M8" s="550"/>
      <c r="N8" s="550"/>
      <c r="O8" s="551"/>
      <c r="P8" s="25"/>
      <c r="R8" s="86"/>
    </row>
    <row r="9" spans="1:20" ht="20.25" x14ac:dyDescent="0.3">
      <c r="A9" s="120"/>
      <c r="B9" s="231">
        <v>1</v>
      </c>
      <c r="C9" s="657" t="s">
        <v>126</v>
      </c>
      <c r="D9" s="664"/>
      <c r="E9" s="664"/>
      <c r="F9" s="664"/>
      <c r="G9" s="664"/>
      <c r="H9" s="664"/>
      <c r="I9" s="664"/>
      <c r="J9" s="664"/>
      <c r="K9" s="664"/>
      <c r="L9" s="664"/>
      <c r="M9" s="664"/>
      <c r="N9" s="664"/>
      <c r="O9" s="665"/>
      <c r="P9" s="126"/>
      <c r="R9" s="86"/>
    </row>
    <row r="10" spans="1:20" ht="20.25" x14ac:dyDescent="0.3">
      <c r="A10" s="120"/>
      <c r="B10" s="232">
        <v>2</v>
      </c>
      <c r="C10" s="661" t="s">
        <v>129</v>
      </c>
      <c r="D10" s="662"/>
      <c r="E10" s="662"/>
      <c r="F10" s="662"/>
      <c r="G10" s="662"/>
      <c r="H10" s="662"/>
      <c r="I10" s="662"/>
      <c r="J10" s="662"/>
      <c r="K10" s="662"/>
      <c r="L10" s="662"/>
      <c r="M10" s="662"/>
      <c r="N10" s="662"/>
      <c r="O10" s="663"/>
      <c r="P10" s="126"/>
      <c r="R10" s="86"/>
    </row>
    <row r="11" spans="1:20" ht="20.25" x14ac:dyDescent="0.3">
      <c r="A11" s="120"/>
      <c r="B11" s="232">
        <v>3</v>
      </c>
      <c r="C11" s="661" t="s">
        <v>134</v>
      </c>
      <c r="D11" s="662"/>
      <c r="E11" s="662"/>
      <c r="F11" s="662"/>
      <c r="G11" s="662"/>
      <c r="H11" s="662"/>
      <c r="I11" s="662"/>
      <c r="J11" s="662"/>
      <c r="K11" s="662"/>
      <c r="L11" s="662"/>
      <c r="M11" s="662"/>
      <c r="N11" s="662"/>
      <c r="O11" s="663"/>
      <c r="P11" s="126"/>
      <c r="R11" s="86"/>
    </row>
    <row r="12" spans="1:20" ht="20.25" x14ac:dyDescent="0.3">
      <c r="A12" s="120"/>
      <c r="B12" s="232">
        <v>4</v>
      </c>
      <c r="C12" s="661" t="s">
        <v>192</v>
      </c>
      <c r="D12" s="662"/>
      <c r="E12" s="662"/>
      <c r="F12" s="662"/>
      <c r="G12" s="662"/>
      <c r="H12" s="662"/>
      <c r="I12" s="662"/>
      <c r="J12" s="662"/>
      <c r="K12" s="662"/>
      <c r="L12" s="662"/>
      <c r="M12" s="662"/>
      <c r="N12" s="662"/>
      <c r="O12" s="663"/>
      <c r="P12" s="126"/>
      <c r="R12" s="86"/>
    </row>
    <row r="13" spans="1:20" ht="18.75" customHeight="1" thickBot="1" x14ac:dyDescent="0.35">
      <c r="A13" s="120"/>
      <c r="B13" s="230">
        <v>5</v>
      </c>
      <c r="C13" s="642" t="s">
        <v>141</v>
      </c>
      <c r="D13" s="643"/>
      <c r="E13" s="643"/>
      <c r="F13" s="643"/>
      <c r="G13" s="643"/>
      <c r="H13" s="643"/>
      <c r="I13" s="643"/>
      <c r="J13" s="643"/>
      <c r="K13" s="643"/>
      <c r="L13" s="643"/>
      <c r="M13" s="643"/>
      <c r="N13" s="643"/>
      <c r="O13" s="644"/>
      <c r="P13" s="126"/>
      <c r="R13" s="86"/>
    </row>
    <row r="14" spans="1:20" ht="18.75" hidden="1" customHeight="1" thickBot="1" x14ac:dyDescent="0.3">
      <c r="A14" s="120"/>
      <c r="B14" s="125">
        <v>8</v>
      </c>
      <c r="C14" s="584"/>
      <c r="D14" s="585"/>
      <c r="E14" s="586"/>
      <c r="F14" s="586"/>
      <c r="G14" s="586"/>
      <c r="H14" s="586"/>
      <c r="I14" s="586"/>
      <c r="J14" s="586"/>
      <c r="K14" s="586"/>
      <c r="L14" s="586"/>
      <c r="M14" s="586"/>
      <c r="N14" s="586"/>
      <c r="O14" s="586"/>
      <c r="P14" s="25"/>
      <c r="R14" s="86"/>
    </row>
    <row r="15" spans="1:20" ht="18.75" hidden="1" customHeight="1" thickBot="1" x14ac:dyDescent="0.3">
      <c r="A15" s="120"/>
      <c r="B15" s="124">
        <v>9</v>
      </c>
      <c r="C15" s="578"/>
      <c r="D15" s="579"/>
      <c r="E15" s="580"/>
      <c r="F15" s="580"/>
      <c r="G15" s="580"/>
      <c r="H15" s="580"/>
      <c r="I15" s="580"/>
      <c r="J15" s="580"/>
      <c r="K15" s="580"/>
      <c r="L15" s="580"/>
      <c r="M15" s="580"/>
      <c r="N15" s="580"/>
      <c r="O15" s="580"/>
      <c r="P15" s="25"/>
      <c r="R15" s="86"/>
    </row>
    <row r="16" spans="1:20" ht="18.75" hidden="1" customHeight="1" thickBot="1" x14ac:dyDescent="0.3">
      <c r="A16" s="120"/>
      <c r="B16" s="123">
        <v>10</v>
      </c>
      <c r="C16" s="578"/>
      <c r="D16" s="579"/>
      <c r="E16" s="580"/>
      <c r="F16" s="580"/>
      <c r="G16" s="580"/>
      <c r="H16" s="580"/>
      <c r="I16" s="580"/>
      <c r="J16" s="580"/>
      <c r="K16" s="580"/>
      <c r="L16" s="580"/>
      <c r="M16" s="580"/>
      <c r="N16" s="580"/>
      <c r="O16" s="580"/>
      <c r="P16" s="25"/>
      <c r="R16" s="86"/>
    </row>
    <row r="17" spans="1:20" ht="18.75" hidden="1" customHeight="1" thickBot="1" x14ac:dyDescent="0.3">
      <c r="A17" s="120"/>
      <c r="B17" s="122">
        <v>11</v>
      </c>
      <c r="C17" s="578"/>
      <c r="D17" s="579"/>
      <c r="E17" s="580"/>
      <c r="F17" s="580"/>
      <c r="G17" s="580"/>
      <c r="H17" s="580"/>
      <c r="I17" s="580"/>
      <c r="J17" s="580"/>
      <c r="K17" s="580"/>
      <c r="L17" s="580"/>
      <c r="M17" s="580"/>
      <c r="N17" s="580"/>
      <c r="O17" s="580"/>
      <c r="P17" s="25"/>
      <c r="R17" s="86"/>
    </row>
    <row r="18" spans="1:20" ht="18.75" hidden="1" customHeight="1" thickBot="1" x14ac:dyDescent="0.3">
      <c r="A18" s="120"/>
      <c r="B18" s="121">
        <v>12</v>
      </c>
      <c r="C18" s="587"/>
      <c r="D18" s="588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25"/>
      <c r="R18" s="86"/>
    </row>
    <row r="19" spans="1:20" ht="18.75" customHeight="1" thickBot="1" x14ac:dyDescent="0.25">
      <c r="A19" s="120"/>
      <c r="B19" s="8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25"/>
      <c r="R19" s="86"/>
    </row>
    <row r="20" spans="1:20" ht="18.75" customHeight="1" thickBot="1" x14ac:dyDescent="0.3">
      <c r="A20" s="120"/>
      <c r="B20" s="165"/>
      <c r="C20" s="166" t="s">
        <v>178</v>
      </c>
      <c r="D20" s="116"/>
      <c r="E20" s="582" t="s">
        <v>0</v>
      </c>
      <c r="F20" s="593" t="s">
        <v>212</v>
      </c>
      <c r="G20" s="593"/>
      <c r="H20" s="593"/>
      <c r="I20" s="593"/>
      <c r="J20" s="593"/>
      <c r="K20" s="593"/>
      <c r="L20" s="593"/>
      <c r="M20" s="593"/>
      <c r="N20" s="593"/>
      <c r="O20" s="594"/>
      <c r="P20" s="25"/>
    </row>
    <row r="21" spans="1:20" s="86" customFormat="1" ht="18.75" customHeight="1" thickBot="1" x14ac:dyDescent="0.3">
      <c r="A21" s="105"/>
      <c r="B21" s="167"/>
      <c r="C21" s="168" t="s">
        <v>179</v>
      </c>
      <c r="D21" s="116"/>
      <c r="E21" s="635"/>
      <c r="F21" s="199" t="s">
        <v>2</v>
      </c>
      <c r="G21" s="198" t="s">
        <v>3</v>
      </c>
      <c r="H21" s="178" t="s">
        <v>4</v>
      </c>
      <c r="I21" s="198" t="s">
        <v>5</v>
      </c>
      <c r="J21" s="178" t="s">
        <v>6</v>
      </c>
      <c r="K21" s="198" t="s">
        <v>9</v>
      </c>
      <c r="L21" s="178" t="s">
        <v>10</v>
      </c>
      <c r="M21" s="198" t="s">
        <v>11</v>
      </c>
      <c r="N21" s="178" t="s">
        <v>12</v>
      </c>
      <c r="O21" s="199" t="s">
        <v>13</v>
      </c>
      <c r="R21" s="84"/>
      <c r="S21" s="84"/>
      <c r="T21" s="84"/>
    </row>
    <row r="22" spans="1:20" s="86" customFormat="1" ht="18.75" customHeight="1" x14ac:dyDescent="0.3">
      <c r="A22" s="105"/>
      <c r="C22" s="106"/>
      <c r="D22" s="106"/>
      <c r="E22" s="228">
        <v>1</v>
      </c>
      <c r="F22" s="197"/>
      <c r="G22" s="186"/>
      <c r="H22" s="196"/>
      <c r="I22" s="186"/>
      <c r="J22" s="196"/>
      <c r="K22" s="186"/>
      <c r="L22" s="196"/>
      <c r="M22" s="186"/>
      <c r="N22" s="196"/>
      <c r="O22" s="197"/>
      <c r="R22" s="84"/>
      <c r="S22" s="84"/>
      <c r="T22" s="84"/>
    </row>
    <row r="23" spans="1:20" s="110" customFormat="1" ht="18.75" x14ac:dyDescent="0.3">
      <c r="A23" s="113"/>
      <c r="C23" s="111"/>
      <c r="D23" s="111"/>
      <c r="E23" s="227">
        <v>2</v>
      </c>
      <c r="F23" s="194"/>
      <c r="G23" s="191"/>
      <c r="H23" s="189"/>
      <c r="I23" s="191"/>
      <c r="J23" s="189"/>
      <c r="K23" s="191"/>
      <c r="L23" s="189"/>
      <c r="M23" s="191"/>
      <c r="N23" s="189"/>
      <c r="O23" s="194"/>
      <c r="R23" s="84"/>
      <c r="S23" s="84"/>
      <c r="T23" s="84"/>
    </row>
    <row r="24" spans="1:20" s="110" customFormat="1" ht="18.75" x14ac:dyDescent="0.3">
      <c r="A24" s="113"/>
      <c r="C24" s="111"/>
      <c r="D24" s="111"/>
      <c r="E24" s="227">
        <v>3</v>
      </c>
      <c r="F24" s="194"/>
      <c r="G24" s="191"/>
      <c r="H24" s="189"/>
      <c r="I24" s="191"/>
      <c r="J24" s="189"/>
      <c r="K24" s="191"/>
      <c r="L24" s="189"/>
      <c r="M24" s="191"/>
      <c r="N24" s="189"/>
      <c r="O24" s="194"/>
      <c r="R24" s="84"/>
      <c r="S24" s="84"/>
      <c r="T24" s="84"/>
    </row>
    <row r="25" spans="1:20" s="110" customFormat="1" ht="18.75" x14ac:dyDescent="0.3">
      <c r="A25" s="113"/>
      <c r="C25" s="111"/>
      <c r="D25" s="111"/>
      <c r="E25" s="227">
        <v>4</v>
      </c>
      <c r="F25" s="194"/>
      <c r="G25" s="191"/>
      <c r="H25" s="189"/>
      <c r="I25" s="191"/>
      <c r="J25" s="189"/>
      <c r="K25" s="191"/>
      <c r="L25" s="189"/>
      <c r="M25" s="191"/>
      <c r="N25" s="189"/>
      <c r="O25" s="194"/>
      <c r="R25" s="84"/>
      <c r="S25" s="84"/>
      <c r="T25" s="84"/>
    </row>
    <row r="26" spans="1:20" s="110" customFormat="1" ht="19.5" thickBot="1" x14ac:dyDescent="0.35">
      <c r="A26" s="113"/>
      <c r="C26" s="111"/>
      <c r="D26" s="111"/>
      <c r="E26" s="222">
        <v>5</v>
      </c>
      <c r="F26" s="225"/>
      <c r="G26" s="192"/>
      <c r="H26" s="190"/>
      <c r="I26" s="192"/>
      <c r="J26" s="190"/>
      <c r="K26" s="192"/>
      <c r="L26" s="190"/>
      <c r="M26" s="192"/>
      <c r="N26" s="190"/>
      <c r="O26" s="195"/>
      <c r="R26" s="84"/>
      <c r="S26" s="84"/>
      <c r="T26" s="84"/>
    </row>
    <row r="27" spans="1:20" s="110" customFormat="1" ht="15.75" customHeight="1" x14ac:dyDescent="0.25">
      <c r="A27" s="113"/>
      <c r="B27" s="139"/>
      <c r="C27" s="139"/>
      <c r="D27" s="139"/>
      <c r="E27" s="139"/>
      <c r="F27" s="139"/>
      <c r="G27" s="139"/>
      <c r="H27" s="139"/>
      <c r="I27" s="139"/>
      <c r="J27" s="139"/>
      <c r="K27" s="84"/>
      <c r="L27" s="84"/>
      <c r="M27" s="84"/>
      <c r="N27" s="84"/>
      <c r="O27" s="84"/>
      <c r="Q27" s="111"/>
      <c r="R27" s="84"/>
      <c r="S27" s="84"/>
      <c r="T27" s="84"/>
    </row>
    <row r="28" spans="1:20" s="110" customFormat="1" ht="15.75" customHeight="1" x14ac:dyDescent="0.25">
      <c r="A28" s="113"/>
      <c r="B28" s="139"/>
      <c r="C28" s="139"/>
      <c r="D28" s="139"/>
      <c r="E28" s="139"/>
      <c r="F28" s="595" t="s">
        <v>234</v>
      </c>
      <c r="G28" s="595"/>
      <c r="H28" s="595"/>
      <c r="I28" s="595"/>
      <c r="J28" s="139"/>
      <c r="K28" s="84"/>
      <c r="L28" s="84"/>
      <c r="M28" s="84"/>
      <c r="N28" s="84"/>
      <c r="O28" s="84"/>
      <c r="Q28" s="111"/>
      <c r="R28" s="84"/>
      <c r="S28" s="84"/>
      <c r="T28" s="84"/>
    </row>
    <row r="29" spans="1:20" s="110" customFormat="1" ht="15.75" customHeight="1" x14ac:dyDescent="0.25">
      <c r="A29" s="113"/>
      <c r="B29" s="139"/>
      <c r="C29" s="139"/>
      <c r="D29" s="139"/>
      <c r="E29" s="139"/>
      <c r="F29" s="151"/>
      <c r="G29" s="151"/>
      <c r="H29" s="151"/>
      <c r="I29" s="151"/>
      <c r="J29" s="139"/>
      <c r="K29" s="84"/>
      <c r="L29" s="84"/>
      <c r="M29" s="84"/>
      <c r="N29" s="84"/>
      <c r="O29" s="84"/>
      <c r="Q29" s="111"/>
      <c r="R29" s="84"/>
      <c r="S29" s="84"/>
      <c r="T29" s="84"/>
    </row>
    <row r="30" spans="1:20" s="110" customFormat="1" ht="15.75" customHeight="1" x14ac:dyDescent="0.25">
      <c r="A30" s="113"/>
      <c r="B30" s="139"/>
      <c r="C30" s="139"/>
      <c r="D30" s="139"/>
      <c r="E30" s="139"/>
      <c r="F30" s="151"/>
      <c r="G30" s="150"/>
      <c r="H30" s="169" t="s">
        <v>226</v>
      </c>
      <c r="I30" s="151"/>
      <c r="J30" s="139"/>
      <c r="K30" s="84"/>
      <c r="L30" s="84"/>
      <c r="M30" s="84"/>
      <c r="N30" s="84"/>
      <c r="O30" s="84"/>
      <c r="Q30" s="111"/>
      <c r="R30" s="84"/>
      <c r="S30" s="84"/>
      <c r="T30" s="84"/>
    </row>
    <row r="31" spans="1:20" s="110" customFormat="1" ht="15.75" customHeight="1" x14ac:dyDescent="0.25">
      <c r="A31" s="113"/>
      <c r="B31" s="139"/>
      <c r="C31" s="139"/>
      <c r="D31" s="139"/>
      <c r="E31" s="139"/>
      <c r="F31" s="151"/>
      <c r="G31" s="150"/>
      <c r="H31" s="164" t="s">
        <v>227</v>
      </c>
      <c r="I31" s="151"/>
      <c r="J31" s="139"/>
      <c r="K31" s="84"/>
      <c r="L31" s="84"/>
      <c r="M31" s="84"/>
      <c r="N31" s="84"/>
      <c r="O31" s="84"/>
      <c r="Q31" s="111"/>
      <c r="R31" s="84"/>
      <c r="S31" s="84"/>
      <c r="T31" s="84"/>
    </row>
    <row r="32" spans="1:20" s="86" customFormat="1" ht="6.75" customHeight="1" thickBot="1" x14ac:dyDescent="0.3">
      <c r="A32" s="105"/>
      <c r="B32" s="109"/>
      <c r="C32" s="85"/>
      <c r="D32" s="85"/>
      <c r="E32" s="85"/>
      <c r="F32" s="238"/>
      <c r="G32" s="238"/>
      <c r="K32" s="84"/>
      <c r="L32" s="84"/>
      <c r="M32" s="84"/>
      <c r="N32" s="84"/>
      <c r="O32" s="84"/>
      <c r="Q32" s="106"/>
      <c r="R32" s="84"/>
      <c r="S32" s="84"/>
      <c r="T32" s="84"/>
    </row>
    <row r="33" spans="1:23" s="86" customFormat="1" ht="18.75" customHeight="1" x14ac:dyDescent="0.2">
      <c r="A33" s="239"/>
      <c r="B33" s="521" t="s">
        <v>210</v>
      </c>
      <c r="C33" s="518" t="s">
        <v>59</v>
      </c>
      <c r="D33" s="518"/>
      <c r="E33" s="518"/>
      <c r="F33" s="605" t="s">
        <v>60</v>
      </c>
      <c r="G33" s="521" t="s">
        <v>209</v>
      </c>
      <c r="H33" s="521" t="s">
        <v>225</v>
      </c>
      <c r="I33" s="540" t="s">
        <v>207</v>
      </c>
      <c r="J33" s="607"/>
      <c r="K33" s="607"/>
      <c r="L33" s="607"/>
      <c r="M33" s="607"/>
      <c r="N33" s="541"/>
      <c r="O33" s="176"/>
      <c r="Q33" s="84"/>
      <c r="R33" s="84"/>
      <c r="S33" s="84"/>
    </row>
    <row r="34" spans="1:23" ht="16.5" customHeight="1" thickBot="1" x14ac:dyDescent="0.25">
      <c r="A34" s="609"/>
      <c r="B34" s="522"/>
      <c r="C34" s="519"/>
      <c r="D34" s="519"/>
      <c r="E34" s="519"/>
      <c r="F34" s="656"/>
      <c r="G34" s="522"/>
      <c r="H34" s="522"/>
      <c r="I34" s="542"/>
      <c r="J34" s="608"/>
      <c r="K34" s="608"/>
      <c r="L34" s="608"/>
      <c r="M34" s="608"/>
      <c r="N34" s="543"/>
      <c r="O34" s="176"/>
      <c r="P34" s="86"/>
      <c r="Q34" s="84"/>
    </row>
    <row r="35" spans="1:23" ht="16.5" customHeight="1" thickBot="1" x14ac:dyDescent="0.25">
      <c r="A35" s="609"/>
      <c r="B35" s="522"/>
      <c r="C35" s="519"/>
      <c r="D35" s="519"/>
      <c r="E35" s="519"/>
      <c r="F35" s="656"/>
      <c r="G35" s="522"/>
      <c r="H35" s="522"/>
      <c r="I35" s="535" t="s">
        <v>205</v>
      </c>
      <c r="J35" s="606"/>
      <c r="K35" s="606"/>
      <c r="L35" s="606"/>
      <c r="M35" s="606"/>
      <c r="N35" s="536"/>
      <c r="O35" s="150"/>
      <c r="P35" s="86"/>
      <c r="Q35" s="84"/>
    </row>
    <row r="36" spans="1:23" ht="38.25" customHeight="1" thickBot="1" x14ac:dyDescent="0.25">
      <c r="A36" s="609"/>
      <c r="B36" s="523"/>
      <c r="C36" s="520"/>
      <c r="D36" s="520"/>
      <c r="E36" s="520"/>
      <c r="F36" s="539"/>
      <c r="G36" s="523"/>
      <c r="H36" s="523"/>
      <c r="I36" s="175" t="s">
        <v>269</v>
      </c>
      <c r="J36" s="175" t="s">
        <v>270</v>
      </c>
      <c r="K36" s="175" t="s">
        <v>271</v>
      </c>
      <c r="L36" s="175" t="s">
        <v>272</v>
      </c>
      <c r="M36" s="177" t="s">
        <v>273</v>
      </c>
      <c r="N36" s="177" t="s">
        <v>237</v>
      </c>
      <c r="Q36" s="84"/>
    </row>
    <row r="37" spans="1:23" ht="8.25" customHeight="1" x14ac:dyDescent="0.2">
      <c r="A37" s="240"/>
      <c r="B37" s="148"/>
      <c r="C37" s="148"/>
      <c r="D37" s="148"/>
      <c r="E37" s="148"/>
      <c r="F37" s="148"/>
      <c r="G37" s="148"/>
      <c r="H37" s="148"/>
      <c r="I37" s="149"/>
      <c r="J37" s="150"/>
      <c r="K37" s="149"/>
      <c r="L37" s="150"/>
      <c r="M37" s="150"/>
      <c r="N37" s="241"/>
      <c r="Q37" s="84"/>
    </row>
    <row r="38" spans="1:23" ht="18.75" customHeight="1" x14ac:dyDescent="0.25">
      <c r="A38" s="242">
        <v>1</v>
      </c>
      <c r="B38" s="324"/>
      <c r="C38" s="511"/>
      <c r="D38" s="512"/>
      <c r="E38" s="513"/>
      <c r="F38" s="310"/>
      <c r="G38" s="311"/>
      <c r="H38" s="671"/>
      <c r="I38" s="270"/>
      <c r="J38" s="270"/>
      <c r="K38" s="270"/>
      <c r="L38" s="270"/>
      <c r="M38" s="270"/>
      <c r="N38" s="243">
        <f>1-COUNTBLANK(I38:M38)/5</f>
        <v>0</v>
      </c>
      <c r="Q38" s="84"/>
    </row>
    <row r="39" spans="1:23" ht="18.75" customHeight="1" x14ac:dyDescent="0.25">
      <c r="A39" s="242">
        <v>2</v>
      </c>
      <c r="B39" s="325"/>
      <c r="C39" s="511"/>
      <c r="D39" s="512"/>
      <c r="E39" s="513"/>
      <c r="F39" s="310"/>
      <c r="G39" s="306"/>
      <c r="H39" s="671"/>
      <c r="I39" s="274"/>
      <c r="J39" s="275"/>
      <c r="K39" s="276"/>
      <c r="L39" s="275"/>
      <c r="M39" s="276"/>
      <c r="N39" s="243">
        <f t="shared" ref="N39:N66" si="0">1-COUNTBLANK(I39:M39)/5</f>
        <v>0</v>
      </c>
      <c r="Q39" s="84"/>
      <c r="W39" s="84" t="s">
        <v>238</v>
      </c>
    </row>
    <row r="40" spans="1:23" ht="18.75" customHeight="1" x14ac:dyDescent="0.25">
      <c r="A40" s="242">
        <v>3</v>
      </c>
      <c r="B40" s="326"/>
      <c r="C40" s="511"/>
      <c r="D40" s="512"/>
      <c r="E40" s="513"/>
      <c r="F40" s="310"/>
      <c r="G40" s="138"/>
      <c r="H40" s="671"/>
      <c r="I40" s="277"/>
      <c r="J40" s="278"/>
      <c r="K40" s="279"/>
      <c r="L40" s="278"/>
      <c r="M40" s="279"/>
      <c r="N40" s="243">
        <f t="shared" si="0"/>
        <v>0</v>
      </c>
      <c r="Q40" s="84"/>
    </row>
    <row r="41" spans="1:23" ht="18.75" customHeight="1" x14ac:dyDescent="0.25">
      <c r="A41" s="242">
        <v>4</v>
      </c>
      <c r="B41" s="327"/>
      <c r="C41" s="511"/>
      <c r="D41" s="512"/>
      <c r="E41" s="513"/>
      <c r="F41" s="310"/>
      <c r="G41" s="138"/>
      <c r="H41" s="671"/>
      <c r="I41" s="280"/>
      <c r="J41" s="281"/>
      <c r="K41" s="282"/>
      <c r="L41" s="281"/>
      <c r="M41" s="282"/>
      <c r="N41" s="243">
        <f t="shared" si="0"/>
        <v>0</v>
      </c>
      <c r="Q41" s="84"/>
    </row>
    <row r="42" spans="1:23" ht="18.75" customHeight="1" x14ac:dyDescent="0.25">
      <c r="A42" s="242">
        <v>5</v>
      </c>
      <c r="B42" s="327"/>
      <c r="C42" s="511"/>
      <c r="D42" s="512"/>
      <c r="E42" s="513"/>
      <c r="F42" s="310"/>
      <c r="G42" s="138"/>
      <c r="H42" s="671"/>
      <c r="I42" s="283"/>
      <c r="J42" s="284"/>
      <c r="K42" s="285"/>
      <c r="L42" s="284"/>
      <c r="M42" s="285"/>
      <c r="N42" s="243">
        <f t="shared" si="0"/>
        <v>0</v>
      </c>
      <c r="Q42" s="84"/>
    </row>
    <row r="43" spans="1:23" ht="18.75" customHeight="1" x14ac:dyDescent="0.25">
      <c r="A43" s="242">
        <v>6</v>
      </c>
      <c r="B43" s="327"/>
      <c r="C43" s="511"/>
      <c r="D43" s="512"/>
      <c r="E43" s="513"/>
      <c r="F43" s="98"/>
      <c r="G43" s="138"/>
      <c r="H43" s="671"/>
      <c r="I43" s="286"/>
      <c r="J43" s="287"/>
      <c r="K43" s="288"/>
      <c r="L43" s="287"/>
      <c r="M43" s="288"/>
      <c r="N43" s="243">
        <f t="shared" si="0"/>
        <v>0</v>
      </c>
      <c r="Q43" s="84"/>
    </row>
    <row r="44" spans="1:23" ht="18.75" customHeight="1" x14ac:dyDescent="0.25">
      <c r="A44" s="242">
        <v>7</v>
      </c>
      <c r="B44" s="327"/>
      <c r="C44" s="511"/>
      <c r="D44" s="512"/>
      <c r="E44" s="513"/>
      <c r="F44" s="98"/>
      <c r="G44" s="138"/>
      <c r="H44" s="671"/>
      <c r="I44" s="289"/>
      <c r="J44" s="290"/>
      <c r="K44" s="291"/>
      <c r="L44" s="290"/>
      <c r="M44" s="291"/>
      <c r="N44" s="243">
        <f t="shared" si="0"/>
        <v>0</v>
      </c>
      <c r="Q44" s="84"/>
    </row>
    <row r="45" spans="1:23" ht="18.75" customHeight="1" x14ac:dyDescent="0.25">
      <c r="A45" s="242">
        <v>8</v>
      </c>
      <c r="B45" s="327"/>
      <c r="C45" s="511"/>
      <c r="D45" s="512"/>
      <c r="E45" s="513"/>
      <c r="F45" s="310"/>
      <c r="G45" s="138"/>
      <c r="H45" s="671"/>
      <c r="I45" s="292"/>
      <c r="J45" s="293"/>
      <c r="K45" s="294"/>
      <c r="L45" s="293"/>
      <c r="M45" s="294"/>
      <c r="N45" s="243">
        <f t="shared" si="0"/>
        <v>0</v>
      </c>
      <c r="Q45" s="84"/>
    </row>
    <row r="46" spans="1:23" ht="18.75" customHeight="1" x14ac:dyDescent="0.25">
      <c r="A46" s="242">
        <v>9</v>
      </c>
      <c r="B46" s="327"/>
      <c r="C46" s="511"/>
      <c r="D46" s="512"/>
      <c r="E46" s="513"/>
      <c r="F46" s="310"/>
      <c r="G46" s="138"/>
      <c r="H46" s="671"/>
      <c r="I46" s="295"/>
      <c r="J46" s="296"/>
      <c r="K46" s="297"/>
      <c r="L46" s="296"/>
      <c r="M46" s="297"/>
      <c r="N46" s="243">
        <f t="shared" si="0"/>
        <v>0</v>
      </c>
      <c r="Q46" s="84"/>
    </row>
    <row r="47" spans="1:23" ht="18.75" customHeight="1" x14ac:dyDescent="0.25">
      <c r="A47" s="242">
        <v>10</v>
      </c>
      <c r="B47" s="327"/>
      <c r="C47" s="511"/>
      <c r="D47" s="512"/>
      <c r="E47" s="513"/>
      <c r="F47" s="98"/>
      <c r="G47" s="138"/>
      <c r="H47" s="671"/>
      <c r="I47" s="295"/>
      <c r="J47" s="296"/>
      <c r="K47" s="297"/>
      <c r="L47" s="296"/>
      <c r="M47" s="297"/>
      <c r="N47" s="243">
        <f t="shared" si="0"/>
        <v>0</v>
      </c>
      <c r="Q47" s="84"/>
    </row>
    <row r="48" spans="1:23" ht="18.75" customHeight="1" x14ac:dyDescent="0.25">
      <c r="A48" s="242">
        <v>11</v>
      </c>
      <c r="B48" s="327"/>
      <c r="C48" s="511"/>
      <c r="D48" s="512"/>
      <c r="E48" s="513"/>
      <c r="F48" s="98"/>
      <c r="G48" s="138"/>
      <c r="H48" s="671"/>
      <c r="I48" s="295"/>
      <c r="J48" s="296"/>
      <c r="K48" s="297"/>
      <c r="L48" s="296"/>
      <c r="M48" s="297"/>
      <c r="N48" s="243">
        <f t="shared" si="0"/>
        <v>0</v>
      </c>
      <c r="Q48" s="84"/>
    </row>
    <row r="49" spans="1:17" ht="18.75" customHeight="1" x14ac:dyDescent="0.25">
      <c r="A49" s="242">
        <v>12</v>
      </c>
      <c r="B49" s="327"/>
      <c r="C49" s="511"/>
      <c r="D49" s="512"/>
      <c r="E49" s="513"/>
      <c r="F49" s="98"/>
      <c r="G49" s="138"/>
      <c r="H49" s="671"/>
      <c r="I49" s="295"/>
      <c r="J49" s="296"/>
      <c r="K49" s="297"/>
      <c r="L49" s="296"/>
      <c r="M49" s="297"/>
      <c r="N49" s="243">
        <f t="shared" si="0"/>
        <v>0</v>
      </c>
      <c r="Q49" s="84"/>
    </row>
    <row r="50" spans="1:17" ht="18.75" customHeight="1" x14ac:dyDescent="0.25">
      <c r="A50" s="242">
        <v>13</v>
      </c>
      <c r="B50" s="327"/>
      <c r="C50" s="511"/>
      <c r="D50" s="512"/>
      <c r="E50" s="513"/>
      <c r="F50" s="98"/>
      <c r="G50" s="138"/>
      <c r="H50" s="671"/>
      <c r="I50" s="295"/>
      <c r="J50" s="296"/>
      <c r="K50" s="297"/>
      <c r="L50" s="296"/>
      <c r="M50" s="297"/>
      <c r="N50" s="243">
        <f t="shared" si="0"/>
        <v>0</v>
      </c>
      <c r="Q50" s="84"/>
    </row>
    <row r="51" spans="1:17" ht="18.75" customHeight="1" x14ac:dyDescent="0.25">
      <c r="A51" s="242">
        <v>14</v>
      </c>
      <c r="B51" s="327"/>
      <c r="C51" s="511"/>
      <c r="D51" s="512"/>
      <c r="E51" s="513"/>
      <c r="F51" s="98"/>
      <c r="G51" s="138"/>
      <c r="H51" s="671"/>
      <c r="I51" s="295"/>
      <c r="J51" s="296"/>
      <c r="K51" s="297"/>
      <c r="L51" s="296"/>
      <c r="M51" s="297"/>
      <c r="N51" s="243">
        <f t="shared" si="0"/>
        <v>0</v>
      </c>
      <c r="Q51" s="84"/>
    </row>
    <row r="52" spans="1:17" ht="18.75" customHeight="1" x14ac:dyDescent="0.25">
      <c r="A52" s="242">
        <v>15</v>
      </c>
      <c r="B52" s="328"/>
      <c r="C52" s="511"/>
      <c r="D52" s="512"/>
      <c r="E52" s="513"/>
      <c r="F52" s="310"/>
      <c r="G52" s="138"/>
      <c r="H52" s="671"/>
      <c r="I52" s="295"/>
      <c r="J52" s="296"/>
      <c r="K52" s="297"/>
      <c r="L52" s="296"/>
      <c r="M52" s="297"/>
      <c r="N52" s="243">
        <f t="shared" si="0"/>
        <v>0</v>
      </c>
      <c r="Q52" s="84"/>
    </row>
    <row r="53" spans="1:17" ht="18.75" customHeight="1" x14ac:dyDescent="0.25">
      <c r="A53" s="242">
        <v>16</v>
      </c>
      <c r="B53" s="328"/>
      <c r="C53" s="514"/>
      <c r="D53" s="515"/>
      <c r="E53" s="516"/>
      <c r="F53" s="98"/>
      <c r="G53" s="138"/>
      <c r="H53" s="671"/>
      <c r="I53" s="295"/>
      <c r="J53" s="296"/>
      <c r="K53" s="297"/>
      <c r="L53" s="296"/>
      <c r="M53" s="297"/>
      <c r="N53" s="243">
        <f t="shared" si="0"/>
        <v>0</v>
      </c>
      <c r="Q53" s="84"/>
    </row>
    <row r="54" spans="1:17" ht="18.75" customHeight="1" x14ac:dyDescent="0.25">
      <c r="A54" s="242">
        <v>17</v>
      </c>
      <c r="B54" s="328"/>
      <c r="C54" s="514"/>
      <c r="D54" s="515"/>
      <c r="E54" s="516"/>
      <c r="F54" s="310"/>
      <c r="G54" s="138"/>
      <c r="H54" s="671"/>
      <c r="I54" s="295"/>
      <c r="J54" s="296"/>
      <c r="K54" s="297"/>
      <c r="L54" s="296"/>
      <c r="M54" s="297"/>
      <c r="N54" s="243">
        <f t="shared" si="0"/>
        <v>0</v>
      </c>
      <c r="Q54" s="84"/>
    </row>
    <row r="55" spans="1:17" ht="18.75" customHeight="1" x14ac:dyDescent="0.25">
      <c r="A55" s="242">
        <v>18</v>
      </c>
      <c r="B55" s="329"/>
      <c r="C55" s="514"/>
      <c r="D55" s="515"/>
      <c r="E55" s="516"/>
      <c r="F55" s="98"/>
      <c r="G55" s="138"/>
      <c r="H55" s="671"/>
      <c r="I55" s="295"/>
      <c r="J55" s="296"/>
      <c r="K55" s="297"/>
      <c r="L55" s="296"/>
      <c r="M55" s="297"/>
      <c r="N55" s="243">
        <f t="shared" si="0"/>
        <v>0</v>
      </c>
      <c r="Q55" s="84"/>
    </row>
    <row r="56" spans="1:17" ht="18.75" customHeight="1" x14ac:dyDescent="0.25">
      <c r="A56" s="242">
        <v>19</v>
      </c>
      <c r="B56" s="329"/>
      <c r="C56" s="514"/>
      <c r="D56" s="515"/>
      <c r="E56" s="516"/>
      <c r="F56" s="98"/>
      <c r="G56" s="138"/>
      <c r="H56" s="671"/>
      <c r="I56" s="295"/>
      <c r="J56" s="296"/>
      <c r="K56" s="297"/>
      <c r="L56" s="296"/>
      <c r="M56" s="297"/>
      <c r="N56" s="243">
        <f t="shared" si="0"/>
        <v>0</v>
      </c>
      <c r="Q56" s="84"/>
    </row>
    <row r="57" spans="1:17" ht="18.75" customHeight="1" x14ac:dyDescent="0.25">
      <c r="A57" s="242">
        <v>20</v>
      </c>
      <c r="B57" s="329"/>
      <c r="C57" s="514"/>
      <c r="D57" s="515"/>
      <c r="E57" s="516"/>
      <c r="F57" s="98"/>
      <c r="G57" s="138"/>
      <c r="H57" s="671"/>
      <c r="I57" s="295"/>
      <c r="J57" s="296"/>
      <c r="K57" s="298"/>
      <c r="L57" s="299"/>
      <c r="M57" s="297"/>
      <c r="N57" s="243">
        <f t="shared" si="0"/>
        <v>0</v>
      </c>
      <c r="Q57" s="84"/>
    </row>
    <row r="58" spans="1:17" ht="18.75" customHeight="1" x14ac:dyDescent="0.25">
      <c r="A58" s="242">
        <v>21</v>
      </c>
      <c r="B58" s="329"/>
      <c r="C58" s="514"/>
      <c r="D58" s="515"/>
      <c r="E58" s="516"/>
      <c r="F58" s="98"/>
      <c r="G58" s="138"/>
      <c r="H58" s="671"/>
      <c r="I58" s="295"/>
      <c r="J58" s="296"/>
      <c r="K58" s="300"/>
      <c r="L58" s="301"/>
      <c r="M58" s="297"/>
      <c r="N58" s="243">
        <f t="shared" si="0"/>
        <v>0</v>
      </c>
      <c r="Q58" s="84"/>
    </row>
    <row r="59" spans="1:17" ht="18.75" customHeight="1" x14ac:dyDescent="0.25">
      <c r="A59" s="242">
        <v>22</v>
      </c>
      <c r="B59" s="327"/>
      <c r="C59" s="511"/>
      <c r="D59" s="512"/>
      <c r="E59" s="513"/>
      <c r="F59" s="310"/>
      <c r="G59" s="138"/>
      <c r="H59" s="671"/>
      <c r="I59" s="295"/>
      <c r="J59" s="296"/>
      <c r="K59" s="276"/>
      <c r="L59" s="275"/>
      <c r="M59" s="297"/>
      <c r="N59" s="243">
        <f t="shared" si="0"/>
        <v>0</v>
      </c>
      <c r="Q59" s="84"/>
    </row>
    <row r="60" spans="1:17" ht="18.75" customHeight="1" x14ac:dyDescent="0.25">
      <c r="A60" s="242">
        <v>23</v>
      </c>
      <c r="B60" s="329"/>
      <c r="C60" s="511"/>
      <c r="D60" s="512"/>
      <c r="E60" s="513"/>
      <c r="F60" s="310"/>
      <c r="G60" s="138"/>
      <c r="H60" s="671"/>
      <c r="I60" s="295"/>
      <c r="J60" s="296"/>
      <c r="K60" s="297"/>
      <c r="L60" s="296"/>
      <c r="M60" s="297"/>
      <c r="N60" s="243">
        <f t="shared" si="0"/>
        <v>0</v>
      </c>
      <c r="Q60" s="84"/>
    </row>
    <row r="61" spans="1:17" ht="18.75" customHeight="1" x14ac:dyDescent="0.25">
      <c r="A61" s="242">
        <v>24</v>
      </c>
      <c r="B61" s="327"/>
      <c r="C61" s="511"/>
      <c r="D61" s="512"/>
      <c r="E61" s="513"/>
      <c r="F61" s="310"/>
      <c r="G61" s="138"/>
      <c r="H61" s="671"/>
      <c r="I61" s="295"/>
      <c r="J61" s="296"/>
      <c r="K61" s="297"/>
      <c r="L61" s="296"/>
      <c r="M61" s="297"/>
      <c r="N61" s="243">
        <f t="shared" si="0"/>
        <v>0</v>
      </c>
      <c r="Q61" s="84"/>
    </row>
    <row r="62" spans="1:17" ht="18.75" customHeight="1" x14ac:dyDescent="0.25">
      <c r="A62" s="242">
        <v>25</v>
      </c>
      <c r="B62" s="327"/>
      <c r="C62" s="511"/>
      <c r="D62" s="512"/>
      <c r="E62" s="513"/>
      <c r="F62" s="310"/>
      <c r="G62" s="138"/>
      <c r="H62" s="671"/>
      <c r="I62" s="295"/>
      <c r="J62" s="296"/>
      <c r="K62" s="297"/>
      <c r="L62" s="296"/>
      <c r="M62" s="297"/>
      <c r="N62" s="243">
        <f t="shared" si="0"/>
        <v>0</v>
      </c>
      <c r="Q62" s="84"/>
    </row>
    <row r="63" spans="1:17" ht="18.75" customHeight="1" x14ac:dyDescent="0.25">
      <c r="A63" s="242">
        <v>26</v>
      </c>
      <c r="B63" s="327"/>
      <c r="C63" s="511"/>
      <c r="D63" s="512"/>
      <c r="E63" s="513"/>
      <c r="F63" s="100"/>
      <c r="G63" s="138"/>
      <c r="H63" s="671"/>
      <c r="I63" s="295"/>
      <c r="J63" s="296"/>
      <c r="K63" s="297"/>
      <c r="L63" s="296"/>
      <c r="M63" s="297"/>
      <c r="N63" s="243">
        <f t="shared" si="0"/>
        <v>0</v>
      </c>
      <c r="Q63" s="84"/>
    </row>
    <row r="64" spans="1:17" ht="18.75" customHeight="1" x14ac:dyDescent="0.25">
      <c r="A64" s="242">
        <v>27</v>
      </c>
      <c r="B64" s="327"/>
      <c r="C64" s="511"/>
      <c r="D64" s="512"/>
      <c r="E64" s="513"/>
      <c r="F64" s="98"/>
      <c r="G64" s="138"/>
      <c r="H64" s="671"/>
      <c r="I64" s="295"/>
      <c r="J64" s="296"/>
      <c r="K64" s="297"/>
      <c r="L64" s="296"/>
      <c r="M64" s="297"/>
      <c r="N64" s="243">
        <f t="shared" si="0"/>
        <v>0</v>
      </c>
      <c r="Q64" s="84"/>
    </row>
    <row r="65" spans="1:18" ht="18.75" customHeight="1" x14ac:dyDescent="0.25">
      <c r="A65" s="242">
        <v>28</v>
      </c>
      <c r="B65" s="330"/>
      <c r="C65" s="315"/>
      <c r="D65" s="316"/>
      <c r="E65" s="317"/>
      <c r="F65" s="310"/>
      <c r="G65" s="138"/>
      <c r="H65" s="671"/>
      <c r="I65" s="295"/>
      <c r="J65" s="296"/>
      <c r="K65" s="297"/>
      <c r="L65" s="296"/>
      <c r="M65" s="297"/>
      <c r="N65" s="243">
        <f t="shared" si="0"/>
        <v>0</v>
      </c>
      <c r="Q65" s="84"/>
    </row>
    <row r="66" spans="1:18" ht="18.75" customHeight="1" thickBot="1" x14ac:dyDescent="0.3">
      <c r="A66" s="242">
        <v>29</v>
      </c>
      <c r="B66" s="330"/>
      <c r="C66" s="315"/>
      <c r="D66" s="316"/>
      <c r="E66" s="317"/>
      <c r="F66" s="136"/>
      <c r="G66" s="138"/>
      <c r="H66" s="671"/>
      <c r="I66" s="262"/>
      <c r="J66" s="263"/>
      <c r="K66" s="266"/>
      <c r="L66" s="263"/>
      <c r="M66" s="266"/>
      <c r="N66" s="246">
        <f t="shared" si="0"/>
        <v>0</v>
      </c>
      <c r="Q66" s="84"/>
    </row>
    <row r="67" spans="1:18" ht="15.75" thickBot="1" x14ac:dyDescent="0.3">
      <c r="A67" s="617" t="s">
        <v>204</v>
      </c>
      <c r="B67" s="618"/>
      <c r="C67" s="618"/>
      <c r="D67" s="618"/>
      <c r="E67" s="618"/>
      <c r="F67" s="618"/>
      <c r="G67" s="618"/>
      <c r="H67" s="660"/>
      <c r="I67" s="302">
        <f>COUNT(I38:I66)/(COUNT(A38:A66)-COUNTBLANK(A38:A66))</f>
        <v>0</v>
      </c>
      <c r="J67" s="250">
        <f>COUNT(J38:J66)/(COUNT(A38:A66)-COUNTBLANK(A38:A66))</f>
        <v>0</v>
      </c>
      <c r="K67" s="249">
        <f>COUNT(K38:K66)/(COUNT(A38:A66)-COUNTBLANK(A38:A66))</f>
        <v>0</v>
      </c>
      <c r="L67" s="250">
        <f>COUNT(L38:L66)/(COUNT(A38:A66)-COUNTBLANK(A38:A66))</f>
        <v>0</v>
      </c>
      <c r="M67" s="249">
        <f>COUNT(M38:M66)/(COUNT(A38:A66)-COUNTBLANK(A38:A66))</f>
        <v>0</v>
      </c>
      <c r="N67" s="303">
        <f>AVERAGE(I67:M67)</f>
        <v>0</v>
      </c>
      <c r="Q67" s="84"/>
    </row>
    <row r="68" spans="1:18" ht="14.25" customHeight="1" x14ac:dyDescent="0.2">
      <c r="A68" s="648" t="s">
        <v>203</v>
      </c>
      <c r="B68" s="649"/>
      <c r="C68" s="649"/>
      <c r="D68" s="649"/>
      <c r="E68" s="649"/>
      <c r="F68" s="649"/>
      <c r="G68" s="649"/>
      <c r="H68" s="650"/>
      <c r="I68" s="638">
        <f>AVERAGE(I67:M67)</f>
        <v>0</v>
      </c>
      <c r="J68" s="611"/>
      <c r="K68" s="611"/>
      <c r="L68" s="611"/>
      <c r="M68" s="611"/>
      <c r="N68" s="613"/>
      <c r="P68" s="90"/>
      <c r="Q68" s="89"/>
      <c r="R68" s="86"/>
    </row>
    <row r="69" spans="1:18" ht="14.25" customHeight="1" thickBot="1" x14ac:dyDescent="0.25">
      <c r="A69" s="623"/>
      <c r="B69" s="624"/>
      <c r="C69" s="624"/>
      <c r="D69" s="624"/>
      <c r="E69" s="624"/>
      <c r="F69" s="624"/>
      <c r="G69" s="624"/>
      <c r="H69" s="651"/>
      <c r="I69" s="614"/>
      <c r="J69" s="615"/>
      <c r="K69" s="615"/>
      <c r="L69" s="615"/>
      <c r="M69" s="615"/>
      <c r="N69" s="616"/>
      <c r="P69" s="88"/>
      <c r="Q69" s="87"/>
      <c r="R69" s="86"/>
    </row>
  </sheetData>
  <sheetProtection selectLockedCells="1" selectUnlockedCells="1"/>
  <protectedRanges>
    <protectedRange sqref="E67:H67" name="Rango1_3_1"/>
  </protectedRanges>
  <autoFilter ref="A37:M67" xr:uid="{00000000-0009-0000-0000-000005000000}"/>
  <mergeCells count="60">
    <mergeCell ref="B2:C5"/>
    <mergeCell ref="D2:J3"/>
    <mergeCell ref="M2:O5"/>
    <mergeCell ref="P2:R5"/>
    <mergeCell ref="K3:L4"/>
    <mergeCell ref="D4:J5"/>
    <mergeCell ref="K5:L5"/>
    <mergeCell ref="B7:O7"/>
    <mergeCell ref="C8:O8"/>
    <mergeCell ref="C9:O9"/>
    <mergeCell ref="C10:O10"/>
    <mergeCell ref="C11:O11"/>
    <mergeCell ref="C13:O13"/>
    <mergeCell ref="C12:O12"/>
    <mergeCell ref="C14:O14"/>
    <mergeCell ref="C15:O15"/>
    <mergeCell ref="C16:O16"/>
    <mergeCell ref="C17:O17"/>
    <mergeCell ref="C18:O18"/>
    <mergeCell ref="E20:E21"/>
    <mergeCell ref="F20:O20"/>
    <mergeCell ref="F28:I28"/>
    <mergeCell ref="C41:E41"/>
    <mergeCell ref="B33:B36"/>
    <mergeCell ref="C33:E36"/>
    <mergeCell ref="F33:F36"/>
    <mergeCell ref="G33:G36"/>
    <mergeCell ref="A34:A36"/>
    <mergeCell ref="I35:N35"/>
    <mergeCell ref="C38:E38"/>
    <mergeCell ref="C39:E39"/>
    <mergeCell ref="C40:E40"/>
    <mergeCell ref="H33:H36"/>
    <mergeCell ref="I33:N34"/>
    <mergeCell ref="C53:E53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A67:H67"/>
    <mergeCell ref="A68:H69"/>
    <mergeCell ref="I68:N69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</mergeCells>
  <conditionalFormatting sqref="F22:O26">
    <cfRule type="containsText" dxfId="13" priority="6" operator="containsText" text="EJECUTADO">
      <formula>NOT(ISERROR(SEARCH("EJECUTADO",F22)))</formula>
    </cfRule>
  </conditionalFormatting>
  <conditionalFormatting sqref="H38:H66">
    <cfRule type="containsText" dxfId="12" priority="5" operator="containsText" text="BAJA">
      <formula>NOT(ISERROR(SEARCH("BAJA",H38)))</formula>
    </cfRule>
  </conditionalFormatting>
  <conditionalFormatting sqref="H38:H66">
    <cfRule type="containsText" dxfId="11" priority="4" operator="containsText" text="ACTIVO">
      <formula>NOT(ISERROR(SEARCH("ACTIVO",H38)))</formula>
    </cfRule>
  </conditionalFormatting>
  <conditionalFormatting sqref="I58:J58 L58:M58 I38:M57 I59:M66">
    <cfRule type="containsText" dxfId="10" priority="1" operator="containsText" text="R">
      <formula>NOT(ISERROR(SEARCH("R",I38)))</formula>
    </cfRule>
    <cfRule type="cellIs" dxfId="9" priority="2" operator="between">
      <formula>70</formula>
      <formula>100</formula>
    </cfRule>
    <cfRule type="cellIs" dxfId="8" priority="3" operator="between">
      <formula>1</formula>
      <formula>69</formula>
    </cfRule>
  </conditionalFormatting>
  <printOptions horizontalCentered="1"/>
  <pageMargins left="0.25" right="0.25" top="0.75" bottom="0.75" header="0.3" footer="0.3"/>
  <pageSetup scale="20" firstPageNumber="0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177AF97-9CA7-404D-A460-E1C2B861BE55}">
            <xm:f>NOT(ISERROR(SEARCH($B$21,F22)))</xm:f>
            <xm:f>$B$21</xm:f>
            <x14:dxf>
              <fill>
                <patternFill>
                  <bgColor theme="8"/>
                </patternFill>
              </fill>
            </x14:dxf>
          </x14:cfRule>
          <xm:sqref>F22:O26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77"/>
  <sheetViews>
    <sheetView zoomScale="90" zoomScaleNormal="90" workbookViewId="0">
      <selection activeCell="F67" sqref="F67"/>
    </sheetView>
  </sheetViews>
  <sheetFormatPr baseColWidth="10" defaultRowHeight="14.25" x14ac:dyDescent="0.2"/>
  <cols>
    <col min="1" max="1" width="5.28515625" style="85" customWidth="1"/>
    <col min="2" max="2" width="14.42578125" style="84" customWidth="1"/>
    <col min="3" max="3" width="19.28515625" style="84" customWidth="1"/>
    <col min="4" max="4" width="8.5703125" style="84" customWidth="1"/>
    <col min="5" max="5" width="11.85546875" style="84" customWidth="1"/>
    <col min="6" max="6" width="23.7109375" style="84" customWidth="1"/>
    <col min="7" max="18" width="11.7109375" style="84" customWidth="1"/>
    <col min="19" max="19" width="12.7109375" style="84" hidden="1" customWidth="1"/>
    <col min="20" max="20" width="12.7109375" style="85" hidden="1" customWidth="1"/>
    <col min="21" max="237" width="11.42578125" style="84"/>
    <col min="238" max="238" width="1.7109375" style="84" customWidth="1"/>
    <col min="239" max="239" width="3.7109375" style="84" customWidth="1"/>
    <col min="240" max="240" width="11.85546875" style="84" customWidth="1"/>
    <col min="241" max="266" width="10" style="84" customWidth="1"/>
    <col min="267" max="493" width="11.42578125" style="84"/>
    <col min="494" max="494" width="1.7109375" style="84" customWidth="1"/>
    <col min="495" max="495" width="3.7109375" style="84" customWidth="1"/>
    <col min="496" max="496" width="11.85546875" style="84" customWidth="1"/>
    <col min="497" max="522" width="10" style="84" customWidth="1"/>
    <col min="523" max="749" width="11.42578125" style="84"/>
    <col min="750" max="750" width="1.7109375" style="84" customWidth="1"/>
    <col min="751" max="751" width="3.7109375" style="84" customWidth="1"/>
    <col min="752" max="752" width="11.85546875" style="84" customWidth="1"/>
    <col min="753" max="778" width="10" style="84" customWidth="1"/>
    <col min="779" max="1005" width="11.42578125" style="84"/>
    <col min="1006" max="1006" width="1.7109375" style="84" customWidth="1"/>
    <col min="1007" max="1007" width="3.7109375" style="84" customWidth="1"/>
    <col min="1008" max="1008" width="11.85546875" style="84" customWidth="1"/>
    <col min="1009" max="1034" width="10" style="84" customWidth="1"/>
    <col min="1035" max="1261" width="11.42578125" style="84"/>
    <col min="1262" max="1262" width="1.7109375" style="84" customWidth="1"/>
    <col min="1263" max="1263" width="3.7109375" style="84" customWidth="1"/>
    <col min="1264" max="1264" width="11.85546875" style="84" customWidth="1"/>
    <col min="1265" max="1290" width="10" style="84" customWidth="1"/>
    <col min="1291" max="1517" width="11.42578125" style="84"/>
    <col min="1518" max="1518" width="1.7109375" style="84" customWidth="1"/>
    <col min="1519" max="1519" width="3.7109375" style="84" customWidth="1"/>
    <col min="1520" max="1520" width="11.85546875" style="84" customWidth="1"/>
    <col min="1521" max="1546" width="10" style="84" customWidth="1"/>
    <col min="1547" max="1773" width="11.42578125" style="84"/>
    <col min="1774" max="1774" width="1.7109375" style="84" customWidth="1"/>
    <col min="1775" max="1775" width="3.7109375" style="84" customWidth="1"/>
    <col min="1776" max="1776" width="11.85546875" style="84" customWidth="1"/>
    <col min="1777" max="1802" width="10" style="84" customWidth="1"/>
    <col min="1803" max="2029" width="11.42578125" style="84"/>
    <col min="2030" max="2030" width="1.7109375" style="84" customWidth="1"/>
    <col min="2031" max="2031" width="3.7109375" style="84" customWidth="1"/>
    <col min="2032" max="2032" width="11.85546875" style="84" customWidth="1"/>
    <col min="2033" max="2058" width="10" style="84" customWidth="1"/>
    <col min="2059" max="2285" width="11.42578125" style="84"/>
    <col min="2286" max="2286" width="1.7109375" style="84" customWidth="1"/>
    <col min="2287" max="2287" width="3.7109375" style="84" customWidth="1"/>
    <col min="2288" max="2288" width="11.85546875" style="84" customWidth="1"/>
    <col min="2289" max="2314" width="10" style="84" customWidth="1"/>
    <col min="2315" max="2541" width="11.42578125" style="84"/>
    <col min="2542" max="2542" width="1.7109375" style="84" customWidth="1"/>
    <col min="2543" max="2543" width="3.7109375" style="84" customWidth="1"/>
    <col min="2544" max="2544" width="11.85546875" style="84" customWidth="1"/>
    <col min="2545" max="2570" width="10" style="84" customWidth="1"/>
    <col min="2571" max="2797" width="11.42578125" style="84"/>
    <col min="2798" max="2798" width="1.7109375" style="84" customWidth="1"/>
    <col min="2799" max="2799" width="3.7109375" style="84" customWidth="1"/>
    <col min="2800" max="2800" width="11.85546875" style="84" customWidth="1"/>
    <col min="2801" max="2826" width="10" style="84" customWidth="1"/>
    <col min="2827" max="3053" width="11.42578125" style="84"/>
    <col min="3054" max="3054" width="1.7109375" style="84" customWidth="1"/>
    <col min="3055" max="3055" width="3.7109375" style="84" customWidth="1"/>
    <col min="3056" max="3056" width="11.85546875" style="84" customWidth="1"/>
    <col min="3057" max="3082" width="10" style="84" customWidth="1"/>
    <col min="3083" max="3309" width="11.42578125" style="84"/>
    <col min="3310" max="3310" width="1.7109375" style="84" customWidth="1"/>
    <col min="3311" max="3311" width="3.7109375" style="84" customWidth="1"/>
    <col min="3312" max="3312" width="11.85546875" style="84" customWidth="1"/>
    <col min="3313" max="3338" width="10" style="84" customWidth="1"/>
    <col min="3339" max="3565" width="11.42578125" style="84"/>
    <col min="3566" max="3566" width="1.7109375" style="84" customWidth="1"/>
    <col min="3567" max="3567" width="3.7109375" style="84" customWidth="1"/>
    <col min="3568" max="3568" width="11.85546875" style="84" customWidth="1"/>
    <col min="3569" max="3594" width="10" style="84" customWidth="1"/>
    <col min="3595" max="3821" width="11.42578125" style="84"/>
    <col min="3822" max="3822" width="1.7109375" style="84" customWidth="1"/>
    <col min="3823" max="3823" width="3.7109375" style="84" customWidth="1"/>
    <col min="3824" max="3824" width="11.85546875" style="84" customWidth="1"/>
    <col min="3825" max="3850" width="10" style="84" customWidth="1"/>
    <col min="3851" max="4077" width="11.42578125" style="84"/>
    <col min="4078" max="4078" width="1.7109375" style="84" customWidth="1"/>
    <col min="4079" max="4079" width="3.7109375" style="84" customWidth="1"/>
    <col min="4080" max="4080" width="11.85546875" style="84" customWidth="1"/>
    <col min="4081" max="4106" width="10" style="84" customWidth="1"/>
    <col min="4107" max="4333" width="11.42578125" style="84"/>
    <col min="4334" max="4334" width="1.7109375" style="84" customWidth="1"/>
    <col min="4335" max="4335" width="3.7109375" style="84" customWidth="1"/>
    <col min="4336" max="4336" width="11.85546875" style="84" customWidth="1"/>
    <col min="4337" max="4362" width="10" style="84" customWidth="1"/>
    <col min="4363" max="4589" width="11.42578125" style="84"/>
    <col min="4590" max="4590" width="1.7109375" style="84" customWidth="1"/>
    <col min="4591" max="4591" width="3.7109375" style="84" customWidth="1"/>
    <col min="4592" max="4592" width="11.85546875" style="84" customWidth="1"/>
    <col min="4593" max="4618" width="10" style="84" customWidth="1"/>
    <col min="4619" max="4845" width="11.42578125" style="84"/>
    <col min="4846" max="4846" width="1.7109375" style="84" customWidth="1"/>
    <col min="4847" max="4847" width="3.7109375" style="84" customWidth="1"/>
    <col min="4848" max="4848" width="11.85546875" style="84" customWidth="1"/>
    <col min="4849" max="4874" width="10" style="84" customWidth="1"/>
    <col min="4875" max="5101" width="11.42578125" style="84"/>
    <col min="5102" max="5102" width="1.7109375" style="84" customWidth="1"/>
    <col min="5103" max="5103" width="3.7109375" style="84" customWidth="1"/>
    <col min="5104" max="5104" width="11.85546875" style="84" customWidth="1"/>
    <col min="5105" max="5130" width="10" style="84" customWidth="1"/>
    <col min="5131" max="5357" width="11.42578125" style="84"/>
    <col min="5358" max="5358" width="1.7109375" style="84" customWidth="1"/>
    <col min="5359" max="5359" width="3.7109375" style="84" customWidth="1"/>
    <col min="5360" max="5360" width="11.85546875" style="84" customWidth="1"/>
    <col min="5361" max="5386" width="10" style="84" customWidth="1"/>
    <col min="5387" max="5613" width="11.42578125" style="84"/>
    <col min="5614" max="5614" width="1.7109375" style="84" customWidth="1"/>
    <col min="5615" max="5615" width="3.7109375" style="84" customWidth="1"/>
    <col min="5616" max="5616" width="11.85546875" style="84" customWidth="1"/>
    <col min="5617" max="5642" width="10" style="84" customWidth="1"/>
    <col min="5643" max="5869" width="11.42578125" style="84"/>
    <col min="5870" max="5870" width="1.7109375" style="84" customWidth="1"/>
    <col min="5871" max="5871" width="3.7109375" style="84" customWidth="1"/>
    <col min="5872" max="5872" width="11.85546875" style="84" customWidth="1"/>
    <col min="5873" max="5898" width="10" style="84" customWidth="1"/>
    <col min="5899" max="6125" width="11.42578125" style="84"/>
    <col min="6126" max="6126" width="1.7109375" style="84" customWidth="1"/>
    <col min="6127" max="6127" width="3.7109375" style="84" customWidth="1"/>
    <col min="6128" max="6128" width="11.85546875" style="84" customWidth="1"/>
    <col min="6129" max="6154" width="10" style="84" customWidth="1"/>
    <col min="6155" max="6381" width="11.42578125" style="84"/>
    <col min="6382" max="6382" width="1.7109375" style="84" customWidth="1"/>
    <col min="6383" max="6383" width="3.7109375" style="84" customWidth="1"/>
    <col min="6384" max="6384" width="11.85546875" style="84" customWidth="1"/>
    <col min="6385" max="6410" width="10" style="84" customWidth="1"/>
    <col min="6411" max="6637" width="11.42578125" style="84"/>
    <col min="6638" max="6638" width="1.7109375" style="84" customWidth="1"/>
    <col min="6639" max="6639" width="3.7109375" style="84" customWidth="1"/>
    <col min="6640" max="6640" width="11.85546875" style="84" customWidth="1"/>
    <col min="6641" max="6666" width="10" style="84" customWidth="1"/>
    <col min="6667" max="6893" width="11.42578125" style="84"/>
    <col min="6894" max="6894" width="1.7109375" style="84" customWidth="1"/>
    <col min="6895" max="6895" width="3.7109375" style="84" customWidth="1"/>
    <col min="6896" max="6896" width="11.85546875" style="84" customWidth="1"/>
    <col min="6897" max="6922" width="10" style="84" customWidth="1"/>
    <col min="6923" max="7149" width="11.42578125" style="84"/>
    <col min="7150" max="7150" width="1.7109375" style="84" customWidth="1"/>
    <col min="7151" max="7151" width="3.7109375" style="84" customWidth="1"/>
    <col min="7152" max="7152" width="11.85546875" style="84" customWidth="1"/>
    <col min="7153" max="7178" width="10" style="84" customWidth="1"/>
    <col min="7179" max="7405" width="11.42578125" style="84"/>
    <col min="7406" max="7406" width="1.7109375" style="84" customWidth="1"/>
    <col min="7407" max="7407" width="3.7109375" style="84" customWidth="1"/>
    <col min="7408" max="7408" width="11.85546875" style="84" customWidth="1"/>
    <col min="7409" max="7434" width="10" style="84" customWidth="1"/>
    <col min="7435" max="7661" width="11.42578125" style="84"/>
    <col min="7662" max="7662" width="1.7109375" style="84" customWidth="1"/>
    <col min="7663" max="7663" width="3.7109375" style="84" customWidth="1"/>
    <col min="7664" max="7664" width="11.85546875" style="84" customWidth="1"/>
    <col min="7665" max="7690" width="10" style="84" customWidth="1"/>
    <col min="7691" max="7917" width="11.42578125" style="84"/>
    <col min="7918" max="7918" width="1.7109375" style="84" customWidth="1"/>
    <col min="7919" max="7919" width="3.7109375" style="84" customWidth="1"/>
    <col min="7920" max="7920" width="11.85546875" style="84" customWidth="1"/>
    <col min="7921" max="7946" width="10" style="84" customWidth="1"/>
    <col min="7947" max="8173" width="11.42578125" style="84"/>
    <col min="8174" max="8174" width="1.7109375" style="84" customWidth="1"/>
    <col min="8175" max="8175" width="3.7109375" style="84" customWidth="1"/>
    <col min="8176" max="8176" width="11.85546875" style="84" customWidth="1"/>
    <col min="8177" max="8202" width="10" style="84" customWidth="1"/>
    <col min="8203" max="8429" width="11.42578125" style="84"/>
    <col min="8430" max="8430" width="1.7109375" style="84" customWidth="1"/>
    <col min="8431" max="8431" width="3.7109375" style="84" customWidth="1"/>
    <col min="8432" max="8432" width="11.85546875" style="84" customWidth="1"/>
    <col min="8433" max="8458" width="10" style="84" customWidth="1"/>
    <col min="8459" max="8685" width="11.42578125" style="84"/>
    <col min="8686" max="8686" width="1.7109375" style="84" customWidth="1"/>
    <col min="8687" max="8687" width="3.7109375" style="84" customWidth="1"/>
    <col min="8688" max="8688" width="11.85546875" style="84" customWidth="1"/>
    <col min="8689" max="8714" width="10" style="84" customWidth="1"/>
    <col min="8715" max="8941" width="11.42578125" style="84"/>
    <col min="8942" max="8942" width="1.7109375" style="84" customWidth="1"/>
    <col min="8943" max="8943" width="3.7109375" style="84" customWidth="1"/>
    <col min="8944" max="8944" width="11.85546875" style="84" customWidth="1"/>
    <col min="8945" max="8970" width="10" style="84" customWidth="1"/>
    <col min="8971" max="9197" width="11.42578125" style="84"/>
    <col min="9198" max="9198" width="1.7109375" style="84" customWidth="1"/>
    <col min="9199" max="9199" width="3.7109375" style="84" customWidth="1"/>
    <col min="9200" max="9200" width="11.85546875" style="84" customWidth="1"/>
    <col min="9201" max="9226" width="10" style="84" customWidth="1"/>
    <col min="9227" max="9453" width="11.42578125" style="84"/>
    <col min="9454" max="9454" width="1.7109375" style="84" customWidth="1"/>
    <col min="9455" max="9455" width="3.7109375" style="84" customWidth="1"/>
    <col min="9456" max="9456" width="11.85546875" style="84" customWidth="1"/>
    <col min="9457" max="9482" width="10" style="84" customWidth="1"/>
    <col min="9483" max="9709" width="11.42578125" style="84"/>
    <col min="9710" max="9710" width="1.7109375" style="84" customWidth="1"/>
    <col min="9711" max="9711" width="3.7109375" style="84" customWidth="1"/>
    <col min="9712" max="9712" width="11.85546875" style="84" customWidth="1"/>
    <col min="9713" max="9738" width="10" style="84" customWidth="1"/>
    <col min="9739" max="9965" width="11.42578125" style="84"/>
    <col min="9966" max="9966" width="1.7109375" style="84" customWidth="1"/>
    <col min="9967" max="9967" width="3.7109375" style="84" customWidth="1"/>
    <col min="9968" max="9968" width="11.85546875" style="84" customWidth="1"/>
    <col min="9969" max="9994" width="10" style="84" customWidth="1"/>
    <col min="9995" max="10221" width="11.42578125" style="84"/>
    <col min="10222" max="10222" width="1.7109375" style="84" customWidth="1"/>
    <col min="10223" max="10223" width="3.7109375" style="84" customWidth="1"/>
    <col min="10224" max="10224" width="11.85546875" style="84" customWidth="1"/>
    <col min="10225" max="10250" width="10" style="84" customWidth="1"/>
    <col min="10251" max="10477" width="11.42578125" style="84"/>
    <col min="10478" max="10478" width="1.7109375" style="84" customWidth="1"/>
    <col min="10479" max="10479" width="3.7109375" style="84" customWidth="1"/>
    <col min="10480" max="10480" width="11.85546875" style="84" customWidth="1"/>
    <col min="10481" max="10506" width="10" style="84" customWidth="1"/>
    <col min="10507" max="10733" width="11.42578125" style="84"/>
    <col min="10734" max="10734" width="1.7109375" style="84" customWidth="1"/>
    <col min="10735" max="10735" width="3.7109375" style="84" customWidth="1"/>
    <col min="10736" max="10736" width="11.85546875" style="84" customWidth="1"/>
    <col min="10737" max="10762" width="10" style="84" customWidth="1"/>
    <col min="10763" max="10989" width="11.42578125" style="84"/>
    <col min="10990" max="10990" width="1.7109375" style="84" customWidth="1"/>
    <col min="10991" max="10991" width="3.7109375" style="84" customWidth="1"/>
    <col min="10992" max="10992" width="11.85546875" style="84" customWidth="1"/>
    <col min="10993" max="11018" width="10" style="84" customWidth="1"/>
    <col min="11019" max="11245" width="11.42578125" style="84"/>
    <col min="11246" max="11246" width="1.7109375" style="84" customWidth="1"/>
    <col min="11247" max="11247" width="3.7109375" style="84" customWidth="1"/>
    <col min="11248" max="11248" width="11.85546875" style="84" customWidth="1"/>
    <col min="11249" max="11274" width="10" style="84" customWidth="1"/>
    <col min="11275" max="11501" width="11.42578125" style="84"/>
    <col min="11502" max="11502" width="1.7109375" style="84" customWidth="1"/>
    <col min="11503" max="11503" width="3.7109375" style="84" customWidth="1"/>
    <col min="11504" max="11504" width="11.85546875" style="84" customWidth="1"/>
    <col min="11505" max="11530" width="10" style="84" customWidth="1"/>
    <col min="11531" max="11757" width="11.42578125" style="84"/>
    <col min="11758" max="11758" width="1.7109375" style="84" customWidth="1"/>
    <col min="11759" max="11759" width="3.7109375" style="84" customWidth="1"/>
    <col min="11760" max="11760" width="11.85546875" style="84" customWidth="1"/>
    <col min="11761" max="11786" width="10" style="84" customWidth="1"/>
    <col min="11787" max="12013" width="11.42578125" style="84"/>
    <col min="12014" max="12014" width="1.7109375" style="84" customWidth="1"/>
    <col min="12015" max="12015" width="3.7109375" style="84" customWidth="1"/>
    <col min="12016" max="12016" width="11.85546875" style="84" customWidth="1"/>
    <col min="12017" max="12042" width="10" style="84" customWidth="1"/>
    <col min="12043" max="12269" width="11.42578125" style="84"/>
    <col min="12270" max="12270" width="1.7109375" style="84" customWidth="1"/>
    <col min="12271" max="12271" width="3.7109375" style="84" customWidth="1"/>
    <col min="12272" max="12272" width="11.85546875" style="84" customWidth="1"/>
    <col min="12273" max="12298" width="10" style="84" customWidth="1"/>
    <col min="12299" max="12525" width="11.42578125" style="84"/>
    <col min="12526" max="12526" width="1.7109375" style="84" customWidth="1"/>
    <col min="12527" max="12527" width="3.7109375" style="84" customWidth="1"/>
    <col min="12528" max="12528" width="11.85546875" style="84" customWidth="1"/>
    <col min="12529" max="12554" width="10" style="84" customWidth="1"/>
    <col min="12555" max="12781" width="11.42578125" style="84"/>
    <col min="12782" max="12782" width="1.7109375" style="84" customWidth="1"/>
    <col min="12783" max="12783" width="3.7109375" style="84" customWidth="1"/>
    <col min="12784" max="12784" width="11.85546875" style="84" customWidth="1"/>
    <col min="12785" max="12810" width="10" style="84" customWidth="1"/>
    <col min="12811" max="13037" width="11.42578125" style="84"/>
    <col min="13038" max="13038" width="1.7109375" style="84" customWidth="1"/>
    <col min="13039" max="13039" width="3.7109375" style="84" customWidth="1"/>
    <col min="13040" max="13040" width="11.85546875" style="84" customWidth="1"/>
    <col min="13041" max="13066" width="10" style="84" customWidth="1"/>
    <col min="13067" max="13293" width="11.42578125" style="84"/>
    <col min="13294" max="13294" width="1.7109375" style="84" customWidth="1"/>
    <col min="13295" max="13295" width="3.7109375" style="84" customWidth="1"/>
    <col min="13296" max="13296" width="11.85546875" style="84" customWidth="1"/>
    <col min="13297" max="13322" width="10" style="84" customWidth="1"/>
    <col min="13323" max="13549" width="11.42578125" style="84"/>
    <col min="13550" max="13550" width="1.7109375" style="84" customWidth="1"/>
    <col min="13551" max="13551" width="3.7109375" style="84" customWidth="1"/>
    <col min="13552" max="13552" width="11.85546875" style="84" customWidth="1"/>
    <col min="13553" max="13578" width="10" style="84" customWidth="1"/>
    <col min="13579" max="13805" width="11.42578125" style="84"/>
    <col min="13806" max="13806" width="1.7109375" style="84" customWidth="1"/>
    <col min="13807" max="13807" width="3.7109375" style="84" customWidth="1"/>
    <col min="13808" max="13808" width="11.85546875" style="84" customWidth="1"/>
    <col min="13809" max="13834" width="10" style="84" customWidth="1"/>
    <col min="13835" max="14061" width="11.42578125" style="84"/>
    <col min="14062" max="14062" width="1.7109375" style="84" customWidth="1"/>
    <col min="14063" max="14063" width="3.7109375" style="84" customWidth="1"/>
    <col min="14064" max="14064" width="11.85546875" style="84" customWidth="1"/>
    <col min="14065" max="14090" width="10" style="84" customWidth="1"/>
    <col min="14091" max="14317" width="11.42578125" style="84"/>
    <col min="14318" max="14318" width="1.7109375" style="84" customWidth="1"/>
    <col min="14319" max="14319" width="3.7109375" style="84" customWidth="1"/>
    <col min="14320" max="14320" width="11.85546875" style="84" customWidth="1"/>
    <col min="14321" max="14346" width="10" style="84" customWidth="1"/>
    <col min="14347" max="14573" width="11.42578125" style="84"/>
    <col min="14574" max="14574" width="1.7109375" style="84" customWidth="1"/>
    <col min="14575" max="14575" width="3.7109375" style="84" customWidth="1"/>
    <col min="14576" max="14576" width="11.85546875" style="84" customWidth="1"/>
    <col min="14577" max="14602" width="10" style="84" customWidth="1"/>
    <col min="14603" max="14829" width="11.42578125" style="84"/>
    <col min="14830" max="14830" width="1.7109375" style="84" customWidth="1"/>
    <col min="14831" max="14831" width="3.7109375" style="84" customWidth="1"/>
    <col min="14832" max="14832" width="11.85546875" style="84" customWidth="1"/>
    <col min="14833" max="14858" width="10" style="84" customWidth="1"/>
    <col min="14859" max="15085" width="11.42578125" style="84"/>
    <col min="15086" max="15086" width="1.7109375" style="84" customWidth="1"/>
    <col min="15087" max="15087" width="3.7109375" style="84" customWidth="1"/>
    <col min="15088" max="15088" width="11.85546875" style="84" customWidth="1"/>
    <col min="15089" max="15114" width="10" style="84" customWidth="1"/>
    <col min="15115" max="15341" width="11.42578125" style="84"/>
    <col min="15342" max="15342" width="1.7109375" style="84" customWidth="1"/>
    <col min="15343" max="15343" width="3.7109375" style="84" customWidth="1"/>
    <col min="15344" max="15344" width="11.85546875" style="84" customWidth="1"/>
    <col min="15345" max="15370" width="10" style="84" customWidth="1"/>
    <col min="15371" max="15597" width="11.42578125" style="84"/>
    <col min="15598" max="15598" width="1.7109375" style="84" customWidth="1"/>
    <col min="15599" max="15599" width="3.7109375" style="84" customWidth="1"/>
    <col min="15600" max="15600" width="11.85546875" style="84" customWidth="1"/>
    <col min="15601" max="15626" width="10" style="84" customWidth="1"/>
    <col min="15627" max="15853" width="11.42578125" style="84"/>
    <col min="15854" max="15854" width="1.7109375" style="84" customWidth="1"/>
    <col min="15855" max="15855" width="3.7109375" style="84" customWidth="1"/>
    <col min="15856" max="15856" width="11.85546875" style="84" customWidth="1"/>
    <col min="15857" max="15882" width="10" style="84" customWidth="1"/>
    <col min="15883" max="16109" width="11.42578125" style="84"/>
    <col min="16110" max="16110" width="1.7109375" style="84" customWidth="1"/>
    <col min="16111" max="16111" width="3.7109375" style="84" customWidth="1"/>
    <col min="16112" max="16112" width="11.85546875" style="84" customWidth="1"/>
    <col min="16113" max="16138" width="10" style="84" customWidth="1"/>
    <col min="16139" max="16384" width="11.42578125" style="84"/>
  </cols>
  <sheetData>
    <row r="1" spans="1:22" s="85" customFormat="1" ht="15" thickBot="1" x14ac:dyDescent="0.25"/>
    <row r="2" spans="1:22" ht="26.1" customHeight="1" x14ac:dyDescent="0.3">
      <c r="A2" s="116"/>
      <c r="B2" s="560" t="s">
        <v>217</v>
      </c>
      <c r="C2" s="561"/>
      <c r="D2" s="566" t="s">
        <v>287</v>
      </c>
      <c r="E2" s="567"/>
      <c r="F2" s="567"/>
      <c r="G2" s="567"/>
      <c r="H2" s="567"/>
      <c r="I2" s="567"/>
      <c r="J2" s="567"/>
      <c r="K2" s="567"/>
      <c r="L2" s="152" t="s">
        <v>219</v>
      </c>
      <c r="M2" s="152"/>
      <c r="N2" s="152"/>
      <c r="O2" s="152"/>
      <c r="P2" s="152"/>
      <c r="Q2" s="566" t="s">
        <v>175</v>
      </c>
      <c r="R2" s="568"/>
      <c r="S2" s="544" t="s">
        <v>217</v>
      </c>
      <c r="T2" s="545"/>
      <c r="U2" s="545"/>
    </row>
    <row r="3" spans="1:22" ht="26.1" customHeight="1" x14ac:dyDescent="0.2">
      <c r="A3" s="116"/>
      <c r="B3" s="562"/>
      <c r="C3" s="563"/>
      <c r="D3" s="569"/>
      <c r="E3" s="570"/>
      <c r="F3" s="570"/>
      <c r="G3" s="570"/>
      <c r="H3" s="570"/>
      <c r="I3" s="570"/>
      <c r="J3" s="570"/>
      <c r="K3" s="570"/>
      <c r="L3" s="570" t="s">
        <v>220</v>
      </c>
      <c r="M3" s="570"/>
      <c r="N3" s="570"/>
      <c r="O3" s="156"/>
      <c r="P3" s="156"/>
      <c r="Q3" s="569"/>
      <c r="R3" s="571"/>
      <c r="S3" s="545"/>
      <c r="T3" s="545"/>
      <c r="U3" s="545"/>
    </row>
    <row r="4" spans="1:22" ht="26.1" customHeight="1" x14ac:dyDescent="0.2">
      <c r="A4" s="116"/>
      <c r="B4" s="562"/>
      <c r="C4" s="563"/>
      <c r="D4" s="569" t="s">
        <v>289</v>
      </c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156"/>
      <c r="P4" s="156"/>
      <c r="Q4" s="569"/>
      <c r="R4" s="571"/>
      <c r="S4" s="545"/>
      <c r="T4" s="545"/>
      <c r="U4" s="545"/>
      <c r="V4" s="129"/>
    </row>
    <row r="5" spans="1:22" ht="26.1" customHeight="1" thickBot="1" x14ac:dyDescent="0.25">
      <c r="A5" s="116"/>
      <c r="B5" s="564"/>
      <c r="C5" s="565"/>
      <c r="D5" s="572"/>
      <c r="E5" s="573"/>
      <c r="F5" s="573"/>
      <c r="G5" s="573"/>
      <c r="H5" s="573"/>
      <c r="I5" s="573"/>
      <c r="J5" s="573"/>
      <c r="K5" s="573"/>
      <c r="L5" s="575"/>
      <c r="M5" s="576"/>
      <c r="N5" s="576"/>
      <c r="O5" s="185"/>
      <c r="P5" s="185"/>
      <c r="Q5" s="572"/>
      <c r="R5" s="574"/>
      <c r="S5" s="545"/>
      <c r="T5" s="545"/>
      <c r="U5" s="545"/>
    </row>
    <row r="6" spans="1:22" ht="9" customHeight="1" thickBot="1" x14ac:dyDescent="0.4">
      <c r="A6" s="116"/>
      <c r="B6" s="131"/>
      <c r="C6" s="131"/>
      <c r="D6" s="155"/>
      <c r="E6" s="155"/>
      <c r="F6" s="155"/>
      <c r="G6" s="155"/>
      <c r="H6" s="155"/>
      <c r="I6" s="155"/>
      <c r="J6" s="155"/>
      <c r="K6" s="155"/>
      <c r="L6" s="159"/>
      <c r="M6" s="160"/>
      <c r="N6" s="160"/>
      <c r="O6" s="160"/>
      <c r="P6" s="160"/>
      <c r="Q6" s="156"/>
      <c r="R6" s="156"/>
      <c r="S6" s="127"/>
      <c r="T6" s="127"/>
      <c r="U6" s="127"/>
    </row>
    <row r="7" spans="1:22" ht="18.75" customHeight="1" thickBot="1" x14ac:dyDescent="0.25">
      <c r="A7" s="116"/>
      <c r="B7" s="645" t="s">
        <v>285</v>
      </c>
      <c r="C7" s="646"/>
      <c r="D7" s="646"/>
      <c r="E7" s="646"/>
      <c r="F7" s="646"/>
      <c r="G7" s="646"/>
      <c r="H7" s="646"/>
      <c r="I7" s="646"/>
      <c r="J7" s="646"/>
      <c r="K7" s="646"/>
      <c r="L7" s="646"/>
      <c r="M7" s="646"/>
      <c r="N7" s="646"/>
      <c r="O7" s="646"/>
      <c r="P7" s="646"/>
      <c r="Q7" s="646"/>
      <c r="R7" s="647"/>
      <c r="S7" s="127"/>
      <c r="T7" s="127"/>
    </row>
    <row r="8" spans="1:22" ht="23.25" customHeight="1" thickBot="1" x14ac:dyDescent="0.25">
      <c r="A8" s="120"/>
      <c r="B8" s="163" t="s">
        <v>224</v>
      </c>
      <c r="C8" s="549" t="s">
        <v>215</v>
      </c>
      <c r="D8" s="550"/>
      <c r="E8" s="550"/>
      <c r="F8" s="550"/>
      <c r="G8" s="550"/>
      <c r="H8" s="550"/>
      <c r="I8" s="550"/>
      <c r="J8" s="550"/>
      <c r="K8" s="550"/>
      <c r="L8" s="550"/>
      <c r="M8" s="550"/>
      <c r="N8" s="550"/>
      <c r="O8" s="550"/>
      <c r="P8" s="550"/>
      <c r="Q8" s="550"/>
      <c r="R8" s="551"/>
      <c r="S8" s="85"/>
      <c r="T8" s="86"/>
    </row>
    <row r="9" spans="1:22" ht="15.75" x14ac:dyDescent="0.2">
      <c r="A9" s="120"/>
      <c r="B9" s="233">
        <v>1</v>
      </c>
      <c r="C9" s="657" t="s">
        <v>274</v>
      </c>
      <c r="D9" s="670"/>
      <c r="E9" s="670"/>
      <c r="F9" s="670"/>
      <c r="G9" s="670"/>
      <c r="H9" s="670"/>
      <c r="I9" s="670"/>
      <c r="J9" s="670"/>
      <c r="K9" s="670"/>
      <c r="L9" s="670"/>
      <c r="M9" s="670"/>
      <c r="N9" s="670"/>
      <c r="O9" s="670"/>
      <c r="P9" s="670"/>
      <c r="Q9" s="670"/>
      <c r="R9" s="659"/>
      <c r="S9" s="85"/>
      <c r="T9" s="86"/>
    </row>
    <row r="10" spans="1:22" ht="15.75" x14ac:dyDescent="0.2">
      <c r="A10" s="120"/>
      <c r="B10" s="232">
        <v>2</v>
      </c>
      <c r="C10" s="661" t="s">
        <v>50</v>
      </c>
      <c r="D10" s="662"/>
      <c r="E10" s="662"/>
      <c r="F10" s="662"/>
      <c r="G10" s="662"/>
      <c r="H10" s="662"/>
      <c r="I10" s="662"/>
      <c r="J10" s="662"/>
      <c r="K10" s="662"/>
      <c r="L10" s="662"/>
      <c r="M10" s="662"/>
      <c r="N10" s="662"/>
      <c r="O10" s="662"/>
      <c r="P10" s="662"/>
      <c r="Q10" s="662"/>
      <c r="R10" s="663"/>
      <c r="S10" s="85"/>
      <c r="T10" s="86"/>
    </row>
    <row r="11" spans="1:22" ht="15.75" x14ac:dyDescent="0.2">
      <c r="A11" s="120"/>
      <c r="B11" s="232">
        <v>3</v>
      </c>
      <c r="C11" s="661" t="s">
        <v>155</v>
      </c>
      <c r="D11" s="662"/>
      <c r="E11" s="662"/>
      <c r="F11" s="662"/>
      <c r="G11" s="662"/>
      <c r="H11" s="662"/>
      <c r="I11" s="662"/>
      <c r="J11" s="662"/>
      <c r="K11" s="662"/>
      <c r="L11" s="662"/>
      <c r="M11" s="662"/>
      <c r="N11" s="662"/>
      <c r="O11" s="662"/>
      <c r="P11" s="662"/>
      <c r="Q11" s="662"/>
      <c r="R11" s="663"/>
      <c r="S11" s="85"/>
      <c r="T11" s="86"/>
    </row>
    <row r="12" spans="1:22" ht="15.75" x14ac:dyDescent="0.2">
      <c r="A12" s="120"/>
      <c r="B12" s="232">
        <v>4</v>
      </c>
      <c r="C12" s="661" t="s">
        <v>123</v>
      </c>
      <c r="D12" s="662"/>
      <c r="E12" s="662"/>
      <c r="F12" s="662"/>
      <c r="G12" s="662"/>
      <c r="H12" s="662"/>
      <c r="I12" s="662"/>
      <c r="J12" s="662"/>
      <c r="K12" s="662"/>
      <c r="L12" s="662"/>
      <c r="M12" s="662"/>
      <c r="N12" s="662"/>
      <c r="O12" s="662"/>
      <c r="P12" s="662"/>
      <c r="Q12" s="662"/>
      <c r="R12" s="663"/>
      <c r="S12" s="85"/>
      <c r="T12" s="86"/>
    </row>
    <row r="13" spans="1:22" ht="15.75" x14ac:dyDescent="0.2">
      <c r="A13" s="120"/>
      <c r="B13" s="232">
        <v>5</v>
      </c>
      <c r="C13" s="661" t="s">
        <v>157</v>
      </c>
      <c r="D13" s="662"/>
      <c r="E13" s="662"/>
      <c r="F13" s="662"/>
      <c r="G13" s="662"/>
      <c r="H13" s="662"/>
      <c r="I13" s="662"/>
      <c r="J13" s="662"/>
      <c r="K13" s="662"/>
      <c r="L13" s="662"/>
      <c r="M13" s="662"/>
      <c r="N13" s="662"/>
      <c r="O13" s="662"/>
      <c r="P13" s="662"/>
      <c r="Q13" s="662"/>
      <c r="R13" s="663"/>
      <c r="S13" s="85"/>
      <c r="T13" s="86"/>
    </row>
    <row r="14" spans="1:22" ht="15.75" x14ac:dyDescent="0.2">
      <c r="A14" s="120"/>
      <c r="B14" s="232">
        <v>6</v>
      </c>
      <c r="C14" s="661" t="s">
        <v>280</v>
      </c>
      <c r="D14" s="662"/>
      <c r="E14" s="662"/>
      <c r="F14" s="662"/>
      <c r="G14" s="662"/>
      <c r="H14" s="662"/>
      <c r="I14" s="662"/>
      <c r="J14" s="662"/>
      <c r="K14" s="662"/>
      <c r="L14" s="662"/>
      <c r="M14" s="662"/>
      <c r="N14" s="662"/>
      <c r="O14" s="662"/>
      <c r="P14" s="662"/>
      <c r="Q14" s="662"/>
      <c r="R14" s="663"/>
      <c r="S14" s="85"/>
      <c r="T14" s="86"/>
    </row>
    <row r="15" spans="1:22" ht="15.75" x14ac:dyDescent="0.2">
      <c r="A15" s="120"/>
      <c r="B15" s="232">
        <v>7</v>
      </c>
      <c r="C15" s="661" t="s">
        <v>160</v>
      </c>
      <c r="D15" s="662"/>
      <c r="E15" s="662"/>
      <c r="F15" s="662"/>
      <c r="G15" s="662"/>
      <c r="H15" s="662"/>
      <c r="I15" s="662"/>
      <c r="J15" s="662"/>
      <c r="K15" s="662"/>
      <c r="L15" s="662"/>
      <c r="M15" s="662"/>
      <c r="N15" s="662"/>
      <c r="O15" s="662"/>
      <c r="P15" s="662"/>
      <c r="Q15" s="662"/>
      <c r="R15" s="663"/>
      <c r="S15" s="85"/>
      <c r="T15" s="86"/>
    </row>
    <row r="16" spans="1:22" ht="15.75" x14ac:dyDescent="0.2">
      <c r="A16" s="120"/>
      <c r="B16" s="232">
        <v>8</v>
      </c>
      <c r="C16" s="661" t="s">
        <v>162</v>
      </c>
      <c r="D16" s="662"/>
      <c r="E16" s="662"/>
      <c r="F16" s="662"/>
      <c r="G16" s="662"/>
      <c r="H16" s="662"/>
      <c r="I16" s="662"/>
      <c r="J16" s="662"/>
      <c r="K16" s="662"/>
      <c r="L16" s="662"/>
      <c r="M16" s="662"/>
      <c r="N16" s="662"/>
      <c r="O16" s="662"/>
      <c r="P16" s="662"/>
      <c r="Q16" s="662"/>
      <c r="R16" s="663"/>
      <c r="S16" s="85"/>
      <c r="T16" s="86"/>
    </row>
    <row r="17" spans="1:23" ht="18.75" customHeight="1" thickBot="1" x14ac:dyDescent="0.25">
      <c r="A17" s="120"/>
      <c r="B17" s="230">
        <v>9</v>
      </c>
      <c r="C17" s="642" t="s">
        <v>163</v>
      </c>
      <c r="D17" s="643"/>
      <c r="E17" s="643"/>
      <c r="F17" s="643"/>
      <c r="G17" s="643"/>
      <c r="H17" s="643"/>
      <c r="I17" s="643"/>
      <c r="J17" s="643"/>
      <c r="K17" s="643"/>
      <c r="L17" s="643"/>
      <c r="M17" s="643"/>
      <c r="N17" s="643"/>
      <c r="O17" s="643"/>
      <c r="P17" s="643"/>
      <c r="Q17" s="643"/>
      <c r="R17" s="644"/>
      <c r="S17" s="85"/>
      <c r="T17" s="86"/>
    </row>
    <row r="18" spans="1:23" ht="18.75" hidden="1" customHeight="1" thickBot="1" x14ac:dyDescent="0.3">
      <c r="A18" s="120"/>
      <c r="B18" s="125">
        <v>8</v>
      </c>
      <c r="C18" s="584"/>
      <c r="D18" s="585"/>
      <c r="E18" s="586"/>
      <c r="F18" s="586"/>
      <c r="G18" s="586"/>
      <c r="H18" s="586"/>
      <c r="I18" s="586"/>
      <c r="J18" s="586"/>
      <c r="K18" s="586"/>
      <c r="L18" s="586"/>
      <c r="M18" s="586"/>
      <c r="N18" s="586"/>
      <c r="O18" s="636"/>
      <c r="P18" s="586"/>
      <c r="Q18" s="586"/>
      <c r="R18" s="586"/>
      <c r="S18" s="25"/>
      <c r="U18" s="86"/>
    </row>
    <row r="19" spans="1:23" ht="18.75" hidden="1" customHeight="1" thickBot="1" x14ac:dyDescent="0.3">
      <c r="A19" s="120"/>
      <c r="B19" s="124">
        <v>9</v>
      </c>
      <c r="C19" s="578"/>
      <c r="D19" s="579"/>
      <c r="E19" s="580"/>
      <c r="F19" s="580"/>
      <c r="G19" s="580"/>
      <c r="H19" s="580"/>
      <c r="I19" s="580"/>
      <c r="J19" s="580"/>
      <c r="K19" s="580"/>
      <c r="L19" s="580"/>
      <c r="M19" s="580"/>
      <c r="N19" s="580"/>
      <c r="O19" s="634"/>
      <c r="P19" s="634"/>
      <c r="Q19" s="580"/>
      <c r="R19" s="580"/>
      <c r="S19" s="25"/>
      <c r="U19" s="86"/>
    </row>
    <row r="20" spans="1:23" ht="18.75" hidden="1" customHeight="1" thickBot="1" x14ac:dyDescent="0.3">
      <c r="A20" s="120"/>
      <c r="B20" s="123">
        <v>10</v>
      </c>
      <c r="C20" s="578"/>
      <c r="D20" s="579"/>
      <c r="E20" s="580"/>
      <c r="F20" s="580"/>
      <c r="G20" s="580"/>
      <c r="H20" s="580"/>
      <c r="I20" s="580"/>
      <c r="J20" s="580"/>
      <c r="K20" s="580"/>
      <c r="L20" s="580"/>
      <c r="M20" s="580"/>
      <c r="N20" s="580"/>
      <c r="O20" s="634"/>
      <c r="P20" s="634"/>
      <c r="Q20" s="580"/>
      <c r="R20" s="580"/>
      <c r="S20" s="25"/>
      <c r="U20" s="86"/>
    </row>
    <row r="21" spans="1:23" ht="18.75" hidden="1" customHeight="1" thickBot="1" x14ac:dyDescent="0.3">
      <c r="A21" s="120"/>
      <c r="B21" s="122">
        <v>11</v>
      </c>
      <c r="C21" s="578"/>
      <c r="D21" s="579"/>
      <c r="E21" s="580"/>
      <c r="F21" s="580"/>
      <c r="G21" s="580"/>
      <c r="H21" s="580"/>
      <c r="I21" s="580"/>
      <c r="J21" s="580"/>
      <c r="K21" s="580"/>
      <c r="L21" s="580"/>
      <c r="M21" s="580"/>
      <c r="N21" s="580"/>
      <c r="O21" s="634"/>
      <c r="P21" s="634"/>
      <c r="Q21" s="580"/>
      <c r="R21" s="580"/>
      <c r="S21" s="25"/>
      <c r="U21" s="86"/>
    </row>
    <row r="22" spans="1:23" ht="18.75" hidden="1" customHeight="1" thickBot="1" x14ac:dyDescent="0.3">
      <c r="A22" s="120"/>
      <c r="B22" s="121">
        <v>12</v>
      </c>
      <c r="C22" s="587"/>
      <c r="D22" s="588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589"/>
      <c r="S22" s="25"/>
      <c r="U22" s="86"/>
    </row>
    <row r="23" spans="1:23" ht="18.75" customHeight="1" thickBot="1" x14ac:dyDescent="0.25">
      <c r="A23" s="120"/>
      <c r="B23" s="8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25"/>
      <c r="U23" s="86"/>
    </row>
    <row r="24" spans="1:23" ht="18.75" customHeight="1" thickBot="1" x14ac:dyDescent="0.3">
      <c r="A24" s="120"/>
      <c r="B24" s="165"/>
      <c r="C24" s="166" t="s">
        <v>178</v>
      </c>
      <c r="D24" s="236"/>
      <c r="E24" s="116"/>
      <c r="F24" s="582" t="s">
        <v>0</v>
      </c>
      <c r="G24" s="640" t="s">
        <v>212</v>
      </c>
      <c r="H24" s="640"/>
      <c r="I24" s="640"/>
      <c r="J24" s="640"/>
      <c r="K24" s="640"/>
      <c r="L24" s="640"/>
      <c r="M24" s="640"/>
      <c r="N24" s="640"/>
      <c r="O24" s="640"/>
      <c r="P24" s="640"/>
      <c r="Q24" s="640"/>
      <c r="R24" s="641"/>
      <c r="S24" s="85"/>
      <c r="T24" s="84"/>
    </row>
    <row r="25" spans="1:23" s="86" customFormat="1" ht="18.75" customHeight="1" thickBot="1" x14ac:dyDescent="0.3">
      <c r="A25" s="105"/>
      <c r="B25" s="167"/>
      <c r="C25" s="168" t="s">
        <v>179</v>
      </c>
      <c r="D25" s="236"/>
      <c r="E25" s="116"/>
      <c r="F25" s="635"/>
      <c r="G25" s="199" t="s">
        <v>2</v>
      </c>
      <c r="H25" s="198" t="s">
        <v>3</v>
      </c>
      <c r="I25" s="178" t="s">
        <v>4</v>
      </c>
      <c r="J25" s="198" t="s">
        <v>5</v>
      </c>
      <c r="K25" s="178" t="s">
        <v>6</v>
      </c>
      <c r="L25" s="198" t="s">
        <v>7</v>
      </c>
      <c r="M25" s="178" t="s">
        <v>8</v>
      </c>
      <c r="N25" s="198" t="s">
        <v>9</v>
      </c>
      <c r="O25" s="178" t="s">
        <v>10</v>
      </c>
      <c r="P25" s="198" t="s">
        <v>11</v>
      </c>
      <c r="Q25" s="178" t="s">
        <v>12</v>
      </c>
      <c r="R25" s="199" t="s">
        <v>13</v>
      </c>
      <c r="V25" s="84"/>
      <c r="W25" s="84"/>
    </row>
    <row r="26" spans="1:23" s="86" customFormat="1" ht="18.75" customHeight="1" x14ac:dyDescent="0.3">
      <c r="A26" s="105"/>
      <c r="C26" s="106"/>
      <c r="D26" s="106"/>
      <c r="E26" s="106"/>
      <c r="F26" s="223">
        <v>1</v>
      </c>
      <c r="G26" s="197"/>
      <c r="H26" s="186"/>
      <c r="I26" s="196"/>
      <c r="J26" s="186"/>
      <c r="K26" s="196"/>
      <c r="L26" s="186"/>
      <c r="M26" s="196"/>
      <c r="N26" s="186"/>
      <c r="O26" s="196"/>
      <c r="P26" s="212"/>
      <c r="Q26" s="196"/>
      <c r="R26" s="197"/>
      <c r="V26" s="84"/>
      <c r="W26" s="84"/>
    </row>
    <row r="27" spans="1:23" s="110" customFormat="1" ht="18.75" x14ac:dyDescent="0.3">
      <c r="A27" s="113"/>
      <c r="C27" s="111"/>
      <c r="D27" s="111"/>
      <c r="E27" s="111"/>
      <c r="F27" s="221">
        <v>2</v>
      </c>
      <c r="G27" s="194"/>
      <c r="H27" s="191"/>
      <c r="I27" s="189"/>
      <c r="J27" s="191"/>
      <c r="K27" s="189"/>
      <c r="L27" s="191"/>
      <c r="M27" s="189"/>
      <c r="N27" s="191"/>
      <c r="O27" s="189"/>
      <c r="P27" s="191"/>
      <c r="Q27" s="189"/>
      <c r="R27" s="194"/>
      <c r="V27" s="84"/>
      <c r="W27" s="84"/>
    </row>
    <row r="28" spans="1:23" s="110" customFormat="1" ht="18.75" x14ac:dyDescent="0.3">
      <c r="A28" s="113"/>
      <c r="C28" s="111"/>
      <c r="D28" s="111"/>
      <c r="E28" s="111"/>
      <c r="F28" s="221">
        <v>3</v>
      </c>
      <c r="G28" s="194"/>
      <c r="H28" s="191"/>
      <c r="I28" s="189"/>
      <c r="J28" s="191"/>
      <c r="K28" s="189"/>
      <c r="L28" s="191"/>
      <c r="M28" s="189"/>
      <c r="N28" s="191"/>
      <c r="O28" s="189"/>
      <c r="P28" s="191"/>
      <c r="Q28" s="189"/>
      <c r="R28" s="194"/>
      <c r="V28" s="84"/>
      <c r="W28" s="84"/>
    </row>
    <row r="29" spans="1:23" s="110" customFormat="1" ht="18.75" x14ac:dyDescent="0.3">
      <c r="A29" s="113"/>
      <c r="C29" s="111"/>
      <c r="D29" s="111"/>
      <c r="E29" s="111"/>
      <c r="F29" s="221">
        <v>4</v>
      </c>
      <c r="G29" s="194"/>
      <c r="H29" s="191"/>
      <c r="I29" s="189"/>
      <c r="J29" s="191"/>
      <c r="K29" s="189"/>
      <c r="L29" s="191"/>
      <c r="M29" s="189"/>
      <c r="N29" s="191"/>
      <c r="O29" s="189"/>
      <c r="P29" s="191"/>
      <c r="Q29" s="189"/>
      <c r="R29" s="194"/>
      <c r="V29" s="84"/>
      <c r="W29" s="84"/>
    </row>
    <row r="30" spans="1:23" s="110" customFormat="1" ht="18.75" x14ac:dyDescent="0.3">
      <c r="A30" s="113"/>
      <c r="C30" s="111"/>
      <c r="D30" s="111"/>
      <c r="E30" s="111"/>
      <c r="F30" s="221">
        <v>5</v>
      </c>
      <c r="G30" s="194"/>
      <c r="H30" s="191"/>
      <c r="I30" s="189"/>
      <c r="J30" s="191"/>
      <c r="K30" s="220"/>
      <c r="L30" s="191"/>
      <c r="M30" s="220"/>
      <c r="N30" s="191"/>
      <c r="O30" s="220"/>
      <c r="P30" s="191"/>
      <c r="Q30" s="220"/>
      <c r="R30" s="194"/>
      <c r="V30" s="84"/>
      <c r="W30" s="84"/>
    </row>
    <row r="31" spans="1:23" s="110" customFormat="1" ht="18.75" x14ac:dyDescent="0.3">
      <c r="A31" s="113"/>
      <c r="C31" s="111"/>
      <c r="D31" s="111"/>
      <c r="E31" s="111"/>
      <c r="F31" s="221">
        <v>6</v>
      </c>
      <c r="G31" s="194"/>
      <c r="H31" s="191"/>
      <c r="I31" s="189"/>
      <c r="J31" s="191"/>
      <c r="K31" s="220"/>
      <c r="L31" s="191"/>
      <c r="M31" s="220"/>
      <c r="N31" s="191"/>
      <c r="O31" s="220"/>
      <c r="P31" s="191"/>
      <c r="Q31" s="220"/>
      <c r="R31" s="194"/>
      <c r="V31" s="84"/>
      <c r="W31" s="84"/>
    </row>
    <row r="32" spans="1:23" s="110" customFormat="1" ht="18.75" x14ac:dyDescent="0.3">
      <c r="A32" s="113"/>
      <c r="C32" s="111"/>
      <c r="D32" s="111"/>
      <c r="E32" s="111"/>
      <c r="F32" s="221">
        <v>7</v>
      </c>
      <c r="G32" s="194"/>
      <c r="H32" s="191"/>
      <c r="I32" s="189"/>
      <c r="J32" s="191"/>
      <c r="K32" s="189"/>
      <c r="L32" s="191"/>
      <c r="M32" s="189"/>
      <c r="N32" s="191"/>
      <c r="O32" s="189"/>
      <c r="P32" s="191"/>
      <c r="Q32" s="189"/>
      <c r="R32" s="194"/>
      <c r="V32" s="84"/>
      <c r="W32" s="84"/>
    </row>
    <row r="33" spans="1:25" s="110" customFormat="1" ht="18.75" x14ac:dyDescent="0.3">
      <c r="A33" s="113"/>
      <c r="C33" s="111"/>
      <c r="D33" s="111"/>
      <c r="E33" s="111"/>
      <c r="F33" s="221">
        <v>8</v>
      </c>
      <c r="G33" s="194"/>
      <c r="H33" s="191"/>
      <c r="I33" s="189"/>
      <c r="J33" s="191"/>
      <c r="K33" s="189"/>
      <c r="L33" s="191"/>
      <c r="M33" s="189"/>
      <c r="N33" s="191"/>
      <c r="O33" s="189"/>
      <c r="P33" s="191"/>
      <c r="Q33" s="189"/>
      <c r="R33" s="194"/>
      <c r="V33" s="84"/>
      <c r="W33" s="84"/>
    </row>
    <row r="34" spans="1:25" s="110" customFormat="1" ht="19.5" thickBot="1" x14ac:dyDescent="0.35">
      <c r="A34" s="113"/>
      <c r="C34" s="111"/>
      <c r="D34" s="111"/>
      <c r="E34" s="111"/>
      <c r="F34" s="222">
        <v>9</v>
      </c>
      <c r="G34" s="137"/>
      <c r="H34" s="192"/>
      <c r="I34" s="190"/>
      <c r="J34" s="192"/>
      <c r="K34" s="190"/>
      <c r="L34" s="192"/>
      <c r="M34" s="190"/>
      <c r="N34" s="192"/>
      <c r="O34" s="190"/>
      <c r="P34" s="213"/>
      <c r="Q34" s="190"/>
      <c r="R34" s="195"/>
      <c r="V34" s="84"/>
      <c r="W34" s="84"/>
    </row>
    <row r="35" spans="1:25" s="110" customFormat="1" ht="15.75" customHeight="1" x14ac:dyDescent="0.25">
      <c r="A35" s="113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84"/>
      <c r="N35" s="84"/>
      <c r="O35" s="84"/>
      <c r="P35" s="84"/>
      <c r="Q35" s="84"/>
      <c r="R35" s="84"/>
      <c r="T35" s="111"/>
      <c r="U35" s="84"/>
      <c r="V35" s="84"/>
    </row>
    <row r="36" spans="1:25" s="110" customFormat="1" ht="15.75" customHeight="1" x14ac:dyDescent="0.25">
      <c r="A36" s="113"/>
      <c r="B36" s="139"/>
      <c r="C36" s="139"/>
      <c r="D36" s="139"/>
      <c r="E36" s="139"/>
      <c r="F36" s="595" t="s">
        <v>234</v>
      </c>
      <c r="G36" s="595"/>
      <c r="H36" s="595"/>
      <c r="I36" s="595"/>
      <c r="J36" s="139"/>
      <c r="K36" s="590"/>
      <c r="L36" s="590"/>
      <c r="M36" s="84"/>
      <c r="N36" s="84"/>
      <c r="O36" s="84"/>
      <c r="P36" s="84"/>
      <c r="Q36" s="84"/>
      <c r="R36" s="84"/>
      <c r="T36" s="111"/>
      <c r="U36" s="84"/>
      <c r="V36" s="84"/>
    </row>
    <row r="37" spans="1:25" s="110" customFormat="1" ht="15.75" customHeight="1" x14ac:dyDescent="0.25">
      <c r="A37" s="113"/>
      <c r="B37" s="139"/>
      <c r="C37" s="139"/>
      <c r="D37" s="139"/>
      <c r="E37" s="139"/>
      <c r="F37" s="151"/>
      <c r="G37" s="151"/>
      <c r="H37" s="151"/>
      <c r="I37" s="151"/>
      <c r="J37" s="139"/>
      <c r="K37" s="112"/>
      <c r="L37" s="112"/>
      <c r="M37" s="84"/>
      <c r="N37" s="84"/>
      <c r="O37" s="84"/>
      <c r="P37" s="84"/>
      <c r="Q37" s="84"/>
      <c r="R37" s="84"/>
      <c r="T37" s="111"/>
      <c r="U37" s="84"/>
      <c r="V37" s="84"/>
    </row>
    <row r="38" spans="1:25" s="110" customFormat="1" ht="15.75" customHeight="1" x14ac:dyDescent="0.25">
      <c r="A38" s="113"/>
      <c r="B38" s="139"/>
      <c r="C38" s="139"/>
      <c r="D38" s="139"/>
      <c r="E38" s="139"/>
      <c r="F38" s="151"/>
      <c r="G38" s="150"/>
      <c r="H38" s="169" t="s">
        <v>226</v>
      </c>
      <c r="I38" s="151"/>
      <c r="J38" s="139"/>
      <c r="K38" s="112"/>
      <c r="L38" s="112"/>
      <c r="M38" s="84"/>
      <c r="N38" s="84"/>
      <c r="O38" s="84"/>
      <c r="P38" s="84"/>
      <c r="Q38" s="84"/>
      <c r="R38" s="84"/>
      <c r="T38" s="111"/>
      <c r="U38" s="84"/>
      <c r="V38" s="84"/>
    </row>
    <row r="39" spans="1:25" s="110" customFormat="1" ht="15.75" customHeight="1" x14ac:dyDescent="0.25">
      <c r="A39" s="113"/>
      <c r="B39" s="139"/>
      <c r="C39" s="139"/>
      <c r="D39" s="139"/>
      <c r="E39" s="139"/>
      <c r="F39" s="151"/>
      <c r="G39" s="150"/>
      <c r="H39" s="164" t="s">
        <v>227</v>
      </c>
      <c r="I39" s="151"/>
      <c r="J39" s="139"/>
      <c r="K39" s="112"/>
      <c r="L39" s="112"/>
      <c r="M39" s="84"/>
      <c r="N39" s="84"/>
      <c r="O39" s="84"/>
      <c r="P39" s="84"/>
      <c r="Q39" s="84"/>
      <c r="R39" s="84"/>
      <c r="T39" s="111"/>
      <c r="U39" s="84"/>
      <c r="V39" s="84"/>
    </row>
    <row r="40" spans="1:25" s="86" customFormat="1" ht="6.75" customHeight="1" thickBot="1" x14ac:dyDescent="0.3">
      <c r="A40" s="105"/>
      <c r="B40" s="109"/>
      <c r="C40" s="85"/>
      <c r="D40" s="85"/>
      <c r="E40" s="85"/>
      <c r="F40" s="108"/>
      <c r="G40" s="108"/>
      <c r="K40" s="590"/>
      <c r="L40" s="590"/>
      <c r="M40" s="84"/>
      <c r="N40" s="84"/>
      <c r="O40" s="84"/>
      <c r="P40" s="84"/>
      <c r="Q40" s="84"/>
      <c r="R40" s="84"/>
      <c r="T40" s="106"/>
      <c r="U40" s="84"/>
      <c r="V40" s="84"/>
    </row>
    <row r="41" spans="1:25" s="86" customFormat="1" ht="18.75" customHeight="1" x14ac:dyDescent="0.2">
      <c r="A41" s="105"/>
      <c r="B41" s="521" t="s">
        <v>210</v>
      </c>
      <c r="C41" s="518" t="s">
        <v>59</v>
      </c>
      <c r="D41" s="518"/>
      <c r="E41" s="518"/>
      <c r="F41" s="537" t="s">
        <v>60</v>
      </c>
      <c r="G41" s="521" t="s">
        <v>209</v>
      </c>
      <c r="H41" s="521" t="s">
        <v>225</v>
      </c>
      <c r="I41" s="540" t="s">
        <v>207</v>
      </c>
      <c r="J41" s="607"/>
      <c r="K41" s="607"/>
      <c r="L41" s="607"/>
      <c r="M41" s="607"/>
      <c r="N41" s="607"/>
      <c r="O41" s="607"/>
      <c r="P41" s="607"/>
      <c r="Q41" s="607"/>
      <c r="R41" s="541"/>
      <c r="T41" s="84"/>
      <c r="U41" s="84"/>
      <c r="V41" s="84"/>
    </row>
    <row r="42" spans="1:25" ht="16.5" customHeight="1" thickBot="1" x14ac:dyDescent="0.25">
      <c r="A42" s="517"/>
      <c r="B42" s="522"/>
      <c r="C42" s="519"/>
      <c r="D42" s="519"/>
      <c r="E42" s="519"/>
      <c r="F42" s="538"/>
      <c r="G42" s="522"/>
      <c r="H42" s="522"/>
      <c r="I42" s="542"/>
      <c r="J42" s="608"/>
      <c r="K42" s="608"/>
      <c r="L42" s="608"/>
      <c r="M42" s="608"/>
      <c r="N42" s="608"/>
      <c r="O42" s="608"/>
      <c r="P42" s="608"/>
      <c r="Q42" s="608"/>
      <c r="R42" s="543"/>
      <c r="S42" s="86"/>
      <c r="T42" s="84"/>
    </row>
    <row r="43" spans="1:25" ht="16.5" customHeight="1" thickBot="1" x14ac:dyDescent="0.25">
      <c r="A43" s="517"/>
      <c r="B43" s="522"/>
      <c r="C43" s="519"/>
      <c r="D43" s="519"/>
      <c r="E43" s="519"/>
      <c r="F43" s="538"/>
      <c r="G43" s="522"/>
      <c r="H43" s="522"/>
      <c r="I43" s="535" t="s">
        <v>205</v>
      </c>
      <c r="J43" s="606"/>
      <c r="K43" s="606"/>
      <c r="L43" s="606"/>
      <c r="M43" s="606"/>
      <c r="N43" s="606"/>
      <c r="O43" s="606"/>
      <c r="P43" s="606"/>
      <c r="Q43" s="606"/>
      <c r="R43" s="536"/>
      <c r="S43" s="86"/>
      <c r="T43" s="84"/>
    </row>
    <row r="44" spans="1:25" ht="47.25" customHeight="1" thickBot="1" x14ac:dyDescent="0.25">
      <c r="A44" s="517"/>
      <c r="B44" s="523"/>
      <c r="C44" s="520"/>
      <c r="D44" s="520"/>
      <c r="E44" s="520"/>
      <c r="F44" s="539"/>
      <c r="G44" s="523"/>
      <c r="H44" s="523"/>
      <c r="I44" s="175" t="s">
        <v>275</v>
      </c>
      <c r="J44" s="175" t="s">
        <v>276</v>
      </c>
      <c r="K44" s="175" t="s">
        <v>277</v>
      </c>
      <c r="L44" s="175" t="s">
        <v>278</v>
      </c>
      <c r="M44" s="175" t="s">
        <v>279</v>
      </c>
      <c r="N44" s="175" t="s">
        <v>281</v>
      </c>
      <c r="O44" s="214" t="s">
        <v>284</v>
      </c>
      <c r="P44" s="214" t="s">
        <v>282</v>
      </c>
      <c r="Q44" s="177" t="s">
        <v>283</v>
      </c>
      <c r="R44" s="177" t="s">
        <v>237</v>
      </c>
      <c r="T44" s="84"/>
    </row>
    <row r="45" spans="1:25" ht="8.25" customHeight="1" x14ac:dyDescent="0.2">
      <c r="A45" s="101"/>
      <c r="B45" s="148"/>
      <c r="C45" s="148"/>
      <c r="D45" s="148"/>
      <c r="E45" s="148"/>
      <c r="F45" s="148"/>
      <c r="G45" s="148"/>
      <c r="H45" s="148"/>
      <c r="I45" s="149"/>
      <c r="J45" s="150"/>
      <c r="K45" s="148"/>
      <c r="L45" s="148"/>
      <c r="M45" s="149"/>
      <c r="N45" s="150"/>
      <c r="O45" s="150"/>
      <c r="P45" s="150"/>
      <c r="Q45" s="150"/>
      <c r="R45" s="235"/>
      <c r="T45" s="84"/>
    </row>
    <row r="46" spans="1:25" ht="18.75" customHeight="1" x14ac:dyDescent="0.25">
      <c r="A46" s="99">
        <v>1</v>
      </c>
      <c r="B46" s="324"/>
      <c r="C46" s="511"/>
      <c r="D46" s="512"/>
      <c r="E46" s="513"/>
      <c r="F46" s="310"/>
      <c r="G46" s="311"/>
      <c r="H46" s="672"/>
      <c r="I46" s="207"/>
      <c r="J46" s="208"/>
      <c r="K46" s="209"/>
      <c r="L46" s="209"/>
      <c r="M46" s="209"/>
      <c r="N46" s="209"/>
      <c r="O46" s="209"/>
      <c r="P46" s="209"/>
      <c r="Q46" s="209"/>
      <c r="R46" s="211">
        <f>1-COUNTBLANK(I46:Q46)/9</f>
        <v>0</v>
      </c>
      <c r="T46" s="84"/>
    </row>
    <row r="47" spans="1:25" ht="18.75" customHeight="1" x14ac:dyDescent="0.25">
      <c r="A47" s="99">
        <v>2</v>
      </c>
      <c r="B47" s="325"/>
      <c r="C47" s="511"/>
      <c r="D47" s="512"/>
      <c r="E47" s="513"/>
      <c r="F47" s="310"/>
      <c r="G47" s="306"/>
      <c r="H47" s="672"/>
      <c r="I47" s="204"/>
      <c r="J47" s="182"/>
      <c r="K47" s="205"/>
      <c r="L47" s="206"/>
      <c r="M47" s="181"/>
      <c r="N47" s="182"/>
      <c r="O47" s="182"/>
      <c r="P47" s="182"/>
      <c r="Q47" s="181"/>
      <c r="R47" s="211">
        <f t="shared" ref="R47:R74" si="0">1-COUNTBLANK(I47:Q47)/9</f>
        <v>0</v>
      </c>
      <c r="T47" s="84"/>
      <c r="Y47" s="84" t="s">
        <v>238</v>
      </c>
    </row>
    <row r="48" spans="1:25" ht="18.75" customHeight="1" x14ac:dyDescent="0.25">
      <c r="A48" s="99">
        <v>3</v>
      </c>
      <c r="B48" s="326"/>
      <c r="C48" s="511"/>
      <c r="D48" s="512"/>
      <c r="E48" s="513"/>
      <c r="F48" s="310"/>
      <c r="G48" s="138"/>
      <c r="H48" s="672"/>
      <c r="I48" s="130"/>
      <c r="J48" s="172"/>
      <c r="K48" s="200"/>
      <c r="L48" s="173"/>
      <c r="M48" s="174"/>
      <c r="N48" s="172"/>
      <c r="O48" s="216"/>
      <c r="P48" s="216"/>
      <c r="Q48" s="174"/>
      <c r="R48" s="211">
        <f t="shared" si="0"/>
        <v>0</v>
      </c>
      <c r="T48" s="84"/>
    </row>
    <row r="49" spans="1:20" ht="18.75" customHeight="1" x14ac:dyDescent="0.25">
      <c r="A49" s="99">
        <v>4</v>
      </c>
      <c r="B49" s="327"/>
      <c r="C49" s="511"/>
      <c r="D49" s="512"/>
      <c r="E49" s="513"/>
      <c r="F49" s="310"/>
      <c r="G49" s="138"/>
      <c r="H49" s="672"/>
      <c r="I49" s="130"/>
      <c r="J49" s="172"/>
      <c r="K49" s="200"/>
      <c r="L49" s="173"/>
      <c r="M49" s="174"/>
      <c r="N49" s="172"/>
      <c r="O49" s="216"/>
      <c r="P49" s="216"/>
      <c r="Q49" s="174"/>
      <c r="R49" s="211">
        <f t="shared" si="0"/>
        <v>0</v>
      </c>
      <c r="T49" s="84"/>
    </row>
    <row r="50" spans="1:20" ht="18.75" customHeight="1" x14ac:dyDescent="0.25">
      <c r="A50" s="99">
        <v>5</v>
      </c>
      <c r="B50" s="327"/>
      <c r="C50" s="511"/>
      <c r="D50" s="512"/>
      <c r="E50" s="513"/>
      <c r="F50" s="310"/>
      <c r="G50" s="138"/>
      <c r="H50" s="672"/>
      <c r="I50" s="130"/>
      <c r="J50" s="172"/>
      <c r="K50" s="200"/>
      <c r="L50" s="173"/>
      <c r="M50" s="174"/>
      <c r="N50" s="172"/>
      <c r="O50" s="216"/>
      <c r="P50" s="216"/>
      <c r="Q50" s="174"/>
      <c r="R50" s="211">
        <f t="shared" si="0"/>
        <v>0</v>
      </c>
      <c r="T50" s="84"/>
    </row>
    <row r="51" spans="1:20" ht="18.75" customHeight="1" x14ac:dyDescent="0.25">
      <c r="A51" s="99">
        <v>6</v>
      </c>
      <c r="B51" s="327"/>
      <c r="C51" s="511"/>
      <c r="D51" s="512"/>
      <c r="E51" s="513"/>
      <c r="F51" s="98"/>
      <c r="G51" s="138"/>
      <c r="H51" s="672"/>
      <c r="I51" s="130"/>
      <c r="J51" s="172"/>
      <c r="K51" s="200"/>
      <c r="L51" s="173"/>
      <c r="M51" s="174"/>
      <c r="N51" s="172"/>
      <c r="O51" s="216"/>
      <c r="P51" s="216"/>
      <c r="Q51" s="174"/>
      <c r="R51" s="211">
        <f t="shared" si="0"/>
        <v>0</v>
      </c>
      <c r="T51" s="84"/>
    </row>
    <row r="52" spans="1:20" ht="18.75" customHeight="1" x14ac:dyDescent="0.25">
      <c r="A52" s="99">
        <v>7</v>
      </c>
      <c r="B52" s="327"/>
      <c r="C52" s="511"/>
      <c r="D52" s="512"/>
      <c r="E52" s="513"/>
      <c r="F52" s="98"/>
      <c r="G52" s="138"/>
      <c r="H52" s="672"/>
      <c r="I52" s="130"/>
      <c r="J52" s="172"/>
      <c r="K52" s="200"/>
      <c r="L52" s="173"/>
      <c r="M52" s="174"/>
      <c r="N52" s="172"/>
      <c r="O52" s="216"/>
      <c r="P52" s="216"/>
      <c r="Q52" s="174"/>
      <c r="R52" s="211">
        <f t="shared" si="0"/>
        <v>0</v>
      </c>
      <c r="T52" s="84"/>
    </row>
    <row r="53" spans="1:20" ht="18.75" customHeight="1" x14ac:dyDescent="0.25">
      <c r="A53" s="99">
        <v>8</v>
      </c>
      <c r="B53" s="327"/>
      <c r="C53" s="511"/>
      <c r="D53" s="512"/>
      <c r="E53" s="513"/>
      <c r="F53" s="310"/>
      <c r="G53" s="138"/>
      <c r="H53" s="672"/>
      <c r="I53" s="130"/>
      <c r="J53" s="172"/>
      <c r="K53" s="200"/>
      <c r="L53" s="173"/>
      <c r="M53" s="174"/>
      <c r="N53" s="172"/>
      <c r="O53" s="216"/>
      <c r="P53" s="216"/>
      <c r="Q53" s="174"/>
      <c r="R53" s="211">
        <f t="shared" si="0"/>
        <v>0</v>
      </c>
      <c r="T53" s="84"/>
    </row>
    <row r="54" spans="1:20" ht="18.75" customHeight="1" x14ac:dyDescent="0.25">
      <c r="A54" s="99">
        <v>9</v>
      </c>
      <c r="B54" s="327"/>
      <c r="C54" s="511"/>
      <c r="D54" s="512"/>
      <c r="E54" s="513"/>
      <c r="F54" s="310"/>
      <c r="G54" s="138"/>
      <c r="H54" s="672"/>
      <c r="I54" s="130"/>
      <c r="J54" s="172"/>
      <c r="K54" s="200"/>
      <c r="L54" s="173"/>
      <c r="M54" s="174"/>
      <c r="N54" s="172"/>
      <c r="O54" s="216"/>
      <c r="P54" s="216"/>
      <c r="Q54" s="174"/>
      <c r="R54" s="211">
        <f t="shared" si="0"/>
        <v>0</v>
      </c>
      <c r="T54" s="84"/>
    </row>
    <row r="55" spans="1:20" ht="18.75" customHeight="1" x14ac:dyDescent="0.25">
      <c r="A55" s="99">
        <v>10</v>
      </c>
      <c r="B55" s="327"/>
      <c r="C55" s="511"/>
      <c r="D55" s="512"/>
      <c r="E55" s="513"/>
      <c r="F55" s="98"/>
      <c r="G55" s="138"/>
      <c r="H55" s="672"/>
      <c r="I55" s="130"/>
      <c r="J55" s="172"/>
      <c r="K55" s="200"/>
      <c r="L55" s="173"/>
      <c r="M55" s="174"/>
      <c r="N55" s="172"/>
      <c r="O55" s="216"/>
      <c r="P55" s="216"/>
      <c r="Q55" s="174"/>
      <c r="R55" s="211">
        <f t="shared" si="0"/>
        <v>0</v>
      </c>
      <c r="T55" s="84"/>
    </row>
    <row r="56" spans="1:20" ht="18.75" customHeight="1" x14ac:dyDescent="0.25">
      <c r="A56" s="99">
        <v>11</v>
      </c>
      <c r="B56" s="327"/>
      <c r="C56" s="511"/>
      <c r="D56" s="512"/>
      <c r="E56" s="513"/>
      <c r="F56" s="98"/>
      <c r="G56" s="138"/>
      <c r="H56" s="672"/>
      <c r="I56" s="130"/>
      <c r="J56" s="172"/>
      <c r="K56" s="200"/>
      <c r="L56" s="173"/>
      <c r="M56" s="174"/>
      <c r="N56" s="172"/>
      <c r="O56" s="216"/>
      <c r="P56" s="216"/>
      <c r="Q56" s="174"/>
      <c r="R56" s="211">
        <f t="shared" si="0"/>
        <v>0</v>
      </c>
      <c r="T56" s="84"/>
    </row>
    <row r="57" spans="1:20" ht="18.75" customHeight="1" x14ac:dyDescent="0.25">
      <c r="A57" s="99">
        <v>12</v>
      </c>
      <c r="B57" s="327"/>
      <c r="C57" s="511"/>
      <c r="D57" s="512"/>
      <c r="E57" s="513"/>
      <c r="F57" s="98"/>
      <c r="G57" s="138"/>
      <c r="H57" s="672"/>
      <c r="I57" s="130"/>
      <c r="J57" s="172"/>
      <c r="K57" s="200"/>
      <c r="L57" s="173"/>
      <c r="M57" s="174"/>
      <c r="N57" s="172"/>
      <c r="O57" s="216"/>
      <c r="P57" s="216"/>
      <c r="Q57" s="174"/>
      <c r="R57" s="211">
        <f t="shared" si="0"/>
        <v>0</v>
      </c>
      <c r="T57" s="84"/>
    </row>
    <row r="58" spans="1:20" ht="18.75" customHeight="1" x14ac:dyDescent="0.25">
      <c r="A58" s="99">
        <v>13</v>
      </c>
      <c r="B58" s="327"/>
      <c r="C58" s="511"/>
      <c r="D58" s="512"/>
      <c r="E58" s="513"/>
      <c r="F58" s="98"/>
      <c r="G58" s="138"/>
      <c r="H58" s="672"/>
      <c r="I58" s="130"/>
      <c r="J58" s="172"/>
      <c r="K58" s="200"/>
      <c r="L58" s="173"/>
      <c r="M58" s="174"/>
      <c r="N58" s="172"/>
      <c r="O58" s="216"/>
      <c r="P58" s="216"/>
      <c r="Q58" s="174"/>
      <c r="R58" s="211">
        <f t="shared" si="0"/>
        <v>0</v>
      </c>
      <c r="T58" s="84"/>
    </row>
    <row r="59" spans="1:20" ht="18.75" customHeight="1" x14ac:dyDescent="0.25">
      <c r="A59" s="99">
        <v>14</v>
      </c>
      <c r="B59" s="327"/>
      <c r="C59" s="511"/>
      <c r="D59" s="512"/>
      <c r="E59" s="513"/>
      <c r="F59" s="98"/>
      <c r="G59" s="138"/>
      <c r="H59" s="672"/>
      <c r="I59" s="130"/>
      <c r="J59" s="172"/>
      <c r="K59" s="200"/>
      <c r="L59" s="173"/>
      <c r="M59" s="174"/>
      <c r="N59" s="172"/>
      <c r="O59" s="216"/>
      <c r="P59" s="216"/>
      <c r="Q59" s="174"/>
      <c r="R59" s="211">
        <f t="shared" si="0"/>
        <v>0</v>
      </c>
      <c r="T59" s="84"/>
    </row>
    <row r="60" spans="1:20" ht="18.75" customHeight="1" x14ac:dyDescent="0.25">
      <c r="A60" s="99">
        <v>15</v>
      </c>
      <c r="B60" s="328"/>
      <c r="C60" s="511"/>
      <c r="D60" s="512"/>
      <c r="E60" s="513"/>
      <c r="F60" s="310"/>
      <c r="G60" s="138"/>
      <c r="H60" s="672"/>
      <c r="I60" s="130"/>
      <c r="J60" s="172"/>
      <c r="K60" s="200"/>
      <c r="L60" s="173"/>
      <c r="M60" s="174"/>
      <c r="N60" s="172"/>
      <c r="O60" s="216"/>
      <c r="P60" s="216"/>
      <c r="Q60" s="174"/>
      <c r="R60" s="211">
        <f t="shared" si="0"/>
        <v>0</v>
      </c>
      <c r="T60" s="84"/>
    </row>
    <row r="61" spans="1:20" ht="18.75" customHeight="1" x14ac:dyDescent="0.25">
      <c r="A61" s="99">
        <v>16</v>
      </c>
      <c r="B61" s="328"/>
      <c r="C61" s="514"/>
      <c r="D61" s="515"/>
      <c r="E61" s="516"/>
      <c r="F61" s="98"/>
      <c r="G61" s="138"/>
      <c r="H61" s="672"/>
      <c r="I61" s="130"/>
      <c r="J61" s="172"/>
      <c r="K61" s="200"/>
      <c r="L61" s="173"/>
      <c r="M61" s="174"/>
      <c r="N61" s="172"/>
      <c r="O61" s="216"/>
      <c r="P61" s="216"/>
      <c r="Q61" s="174"/>
      <c r="R61" s="211">
        <f t="shared" si="0"/>
        <v>0</v>
      </c>
      <c r="T61" s="84"/>
    </row>
    <row r="62" spans="1:20" ht="18.75" customHeight="1" x14ac:dyDescent="0.25">
      <c r="A62" s="99">
        <v>17</v>
      </c>
      <c r="B62" s="328"/>
      <c r="C62" s="514"/>
      <c r="D62" s="515"/>
      <c r="E62" s="516"/>
      <c r="F62" s="310"/>
      <c r="G62" s="138"/>
      <c r="H62" s="672"/>
      <c r="I62" s="130"/>
      <c r="J62" s="172"/>
      <c r="K62" s="200"/>
      <c r="L62" s="173"/>
      <c r="M62" s="174"/>
      <c r="N62" s="172"/>
      <c r="O62" s="216"/>
      <c r="P62" s="216"/>
      <c r="Q62" s="174"/>
      <c r="R62" s="211">
        <f t="shared" si="0"/>
        <v>0</v>
      </c>
      <c r="T62" s="84"/>
    </row>
    <row r="63" spans="1:20" ht="18.75" customHeight="1" x14ac:dyDescent="0.25">
      <c r="A63" s="99">
        <v>18</v>
      </c>
      <c r="B63" s="329"/>
      <c r="C63" s="514"/>
      <c r="D63" s="515"/>
      <c r="E63" s="516"/>
      <c r="F63" s="98"/>
      <c r="G63" s="138"/>
      <c r="H63" s="672"/>
      <c r="I63" s="130"/>
      <c r="J63" s="172"/>
      <c r="K63" s="200"/>
      <c r="L63" s="173"/>
      <c r="M63" s="174"/>
      <c r="N63" s="172"/>
      <c r="O63" s="216"/>
      <c r="P63" s="216"/>
      <c r="Q63" s="174"/>
      <c r="R63" s="211">
        <f t="shared" si="0"/>
        <v>0</v>
      </c>
      <c r="T63" s="84"/>
    </row>
    <row r="64" spans="1:20" ht="18.75" customHeight="1" x14ac:dyDescent="0.25">
      <c r="A64" s="99">
        <v>19</v>
      </c>
      <c r="B64" s="329"/>
      <c r="C64" s="514"/>
      <c r="D64" s="515"/>
      <c r="E64" s="516"/>
      <c r="F64" s="98"/>
      <c r="G64" s="138"/>
      <c r="H64" s="672"/>
      <c r="I64" s="130"/>
      <c r="J64" s="172"/>
      <c r="K64" s="200"/>
      <c r="L64" s="173"/>
      <c r="M64" s="174"/>
      <c r="N64" s="172"/>
      <c r="O64" s="217"/>
      <c r="P64" s="216"/>
      <c r="Q64" s="174"/>
      <c r="R64" s="211">
        <f t="shared" si="0"/>
        <v>0</v>
      </c>
      <c r="T64" s="84"/>
    </row>
    <row r="65" spans="1:21" ht="18.75" customHeight="1" x14ac:dyDescent="0.25">
      <c r="A65" s="99">
        <v>20</v>
      </c>
      <c r="B65" s="329"/>
      <c r="C65" s="514"/>
      <c r="D65" s="515"/>
      <c r="E65" s="516"/>
      <c r="F65" s="98"/>
      <c r="G65" s="138"/>
      <c r="H65" s="672"/>
      <c r="I65" s="130"/>
      <c r="J65" s="172"/>
      <c r="K65" s="200"/>
      <c r="L65" s="173"/>
      <c r="M65" s="179"/>
      <c r="N65" s="180"/>
      <c r="O65" s="219"/>
      <c r="P65" s="216"/>
      <c r="Q65" s="174"/>
      <c r="R65" s="211">
        <f t="shared" si="0"/>
        <v>0</v>
      </c>
      <c r="T65" s="84"/>
    </row>
    <row r="66" spans="1:21" ht="18.75" customHeight="1" x14ac:dyDescent="0.25">
      <c r="A66" s="99">
        <v>21</v>
      </c>
      <c r="B66" s="329"/>
      <c r="C66" s="514"/>
      <c r="D66" s="515"/>
      <c r="E66" s="516"/>
      <c r="F66" s="98"/>
      <c r="G66" s="138"/>
      <c r="H66" s="672"/>
      <c r="I66" s="130"/>
      <c r="J66" s="172"/>
      <c r="K66" s="200"/>
      <c r="L66" s="173"/>
      <c r="M66" s="183"/>
      <c r="N66" s="184"/>
      <c r="O66" s="219"/>
      <c r="P66" s="216"/>
      <c r="Q66" s="174"/>
      <c r="R66" s="211">
        <f t="shared" si="0"/>
        <v>0</v>
      </c>
      <c r="T66" s="84"/>
    </row>
    <row r="67" spans="1:21" ht="18.75" customHeight="1" x14ac:dyDescent="0.25">
      <c r="A67" s="99">
        <v>22</v>
      </c>
      <c r="B67" s="327"/>
      <c r="C67" s="511"/>
      <c r="D67" s="512"/>
      <c r="E67" s="513"/>
      <c r="F67" s="310"/>
      <c r="G67" s="138"/>
      <c r="H67" s="672"/>
      <c r="I67" s="130"/>
      <c r="J67" s="172"/>
      <c r="K67" s="200"/>
      <c r="L67" s="173"/>
      <c r="M67" s="181"/>
      <c r="N67" s="182"/>
      <c r="O67" s="219"/>
      <c r="P67" s="216"/>
      <c r="Q67" s="174"/>
      <c r="R67" s="211">
        <f t="shared" si="0"/>
        <v>0</v>
      </c>
      <c r="T67" s="84"/>
    </row>
    <row r="68" spans="1:21" ht="18.75" customHeight="1" x14ac:dyDescent="0.25">
      <c r="A68" s="99">
        <v>23</v>
      </c>
      <c r="B68" s="329"/>
      <c r="C68" s="511"/>
      <c r="D68" s="512"/>
      <c r="E68" s="513"/>
      <c r="F68" s="310"/>
      <c r="G68" s="138"/>
      <c r="H68" s="672"/>
      <c r="I68" s="130"/>
      <c r="J68" s="172"/>
      <c r="K68" s="200"/>
      <c r="L68" s="173"/>
      <c r="M68" s="174"/>
      <c r="N68" s="172"/>
      <c r="O68" s="182"/>
      <c r="P68" s="216"/>
      <c r="Q68" s="174"/>
      <c r="R68" s="211">
        <f t="shared" si="0"/>
        <v>0</v>
      </c>
      <c r="T68" s="84"/>
    </row>
    <row r="69" spans="1:21" ht="18.75" customHeight="1" x14ac:dyDescent="0.25">
      <c r="A69" s="99">
        <v>24</v>
      </c>
      <c r="B69" s="327"/>
      <c r="C69" s="511"/>
      <c r="D69" s="512"/>
      <c r="E69" s="513"/>
      <c r="F69" s="310"/>
      <c r="G69" s="138"/>
      <c r="H69" s="672"/>
      <c r="I69" s="130"/>
      <c r="J69" s="172"/>
      <c r="K69" s="200"/>
      <c r="L69" s="173"/>
      <c r="M69" s="174"/>
      <c r="N69" s="172"/>
      <c r="O69" s="216"/>
      <c r="P69" s="216"/>
      <c r="Q69" s="174"/>
      <c r="R69" s="211">
        <f t="shared" si="0"/>
        <v>0</v>
      </c>
      <c r="T69" s="84"/>
    </row>
    <row r="70" spans="1:21" ht="18.75" customHeight="1" x14ac:dyDescent="0.25">
      <c r="A70" s="99">
        <v>25</v>
      </c>
      <c r="B70" s="327"/>
      <c r="C70" s="511"/>
      <c r="D70" s="512"/>
      <c r="E70" s="513"/>
      <c r="F70" s="310"/>
      <c r="G70" s="138"/>
      <c r="H70" s="672"/>
      <c r="I70" s="130"/>
      <c r="J70" s="172"/>
      <c r="K70" s="200"/>
      <c r="L70" s="173"/>
      <c r="M70" s="174"/>
      <c r="N70" s="172"/>
      <c r="O70" s="216"/>
      <c r="P70" s="216"/>
      <c r="Q70" s="174"/>
      <c r="R70" s="211">
        <f t="shared" si="0"/>
        <v>0</v>
      </c>
      <c r="T70" s="84"/>
    </row>
    <row r="71" spans="1:21" ht="18.75" customHeight="1" x14ac:dyDescent="0.25">
      <c r="A71" s="99">
        <v>26</v>
      </c>
      <c r="B71" s="327"/>
      <c r="C71" s="511"/>
      <c r="D71" s="512"/>
      <c r="E71" s="513"/>
      <c r="F71" s="100"/>
      <c r="G71" s="138"/>
      <c r="H71" s="672"/>
      <c r="I71" s="130"/>
      <c r="J71" s="172"/>
      <c r="K71" s="200"/>
      <c r="L71" s="173"/>
      <c r="M71" s="174"/>
      <c r="N71" s="172"/>
      <c r="O71" s="216"/>
      <c r="P71" s="216"/>
      <c r="Q71" s="174"/>
      <c r="R71" s="211">
        <f t="shared" si="0"/>
        <v>0</v>
      </c>
      <c r="T71" s="84"/>
    </row>
    <row r="72" spans="1:21" ht="18.75" customHeight="1" x14ac:dyDescent="0.25">
      <c r="A72" s="99">
        <v>27</v>
      </c>
      <c r="B72" s="327"/>
      <c r="C72" s="511"/>
      <c r="D72" s="512"/>
      <c r="E72" s="513"/>
      <c r="F72" s="98"/>
      <c r="G72" s="138"/>
      <c r="H72" s="672"/>
      <c r="I72" s="130"/>
      <c r="J72" s="172"/>
      <c r="K72" s="200"/>
      <c r="L72" s="173"/>
      <c r="M72" s="174"/>
      <c r="N72" s="172"/>
      <c r="O72" s="216"/>
      <c r="P72" s="216"/>
      <c r="Q72" s="174"/>
      <c r="R72" s="211">
        <f t="shared" si="0"/>
        <v>0</v>
      </c>
      <c r="T72" s="84"/>
    </row>
    <row r="73" spans="1:21" ht="18.75" customHeight="1" x14ac:dyDescent="0.25">
      <c r="A73" s="99">
        <v>28</v>
      </c>
      <c r="B73" s="330"/>
      <c r="C73" s="315"/>
      <c r="D73" s="316"/>
      <c r="E73" s="317"/>
      <c r="F73" s="310"/>
      <c r="G73" s="138"/>
      <c r="H73" s="672"/>
      <c r="I73" s="95"/>
      <c r="J73" s="172"/>
      <c r="K73" s="201"/>
      <c r="L73" s="171"/>
      <c r="M73" s="174"/>
      <c r="N73" s="172"/>
      <c r="O73" s="216"/>
      <c r="P73" s="216"/>
      <c r="Q73" s="174"/>
      <c r="R73" s="211">
        <f t="shared" si="0"/>
        <v>0</v>
      </c>
      <c r="T73" s="84"/>
    </row>
    <row r="74" spans="1:21" ht="18.75" customHeight="1" x14ac:dyDescent="0.25">
      <c r="A74" s="99">
        <v>29</v>
      </c>
      <c r="B74" s="330"/>
      <c r="C74" s="315"/>
      <c r="D74" s="316"/>
      <c r="E74" s="317"/>
      <c r="F74" s="136"/>
      <c r="G74" s="138"/>
      <c r="H74" s="672"/>
      <c r="I74" s="95"/>
      <c r="J74" s="95"/>
      <c r="K74" s="95"/>
      <c r="L74" s="95"/>
      <c r="M74" s="95"/>
      <c r="N74" s="95"/>
      <c r="O74" s="95"/>
      <c r="P74" s="95"/>
      <c r="Q74" s="95"/>
      <c r="R74" s="211">
        <f t="shared" si="0"/>
        <v>0</v>
      </c>
      <c r="T74" s="84"/>
    </row>
    <row r="75" spans="1:21" ht="15" x14ac:dyDescent="0.25">
      <c r="A75" s="666" t="s">
        <v>204</v>
      </c>
      <c r="B75" s="666"/>
      <c r="C75" s="666"/>
      <c r="D75" s="666"/>
      <c r="E75" s="666"/>
      <c r="F75" s="666"/>
      <c r="G75" s="666"/>
      <c r="H75" s="666"/>
      <c r="I75" s="170">
        <f>COUNT(I46:I74)/(COUNT(A46:A74)-COUNTBLANK(A46:A74))</f>
        <v>0</v>
      </c>
      <c r="J75" s="170">
        <f>COUNT(J46:J74)/(COUNT(A46:A74)-COUNTBLANK(A46:A74))</f>
        <v>0</v>
      </c>
      <c r="K75" s="170">
        <f>COUNT(K46:K74)/(COUNT(A46:A74)-COUNTBLANK(A46:A74))</f>
        <v>0</v>
      </c>
      <c r="L75" s="170">
        <f>COUNT(L46:L74)/(COUNT(D46:D74)-COUNTBLANK(D46:D74))</f>
        <v>0</v>
      </c>
      <c r="M75" s="170">
        <f>COUNT(M46:M74)/(COUNT(A46:A74)-COUNTBLANK(A46:A74))</f>
        <v>0</v>
      </c>
      <c r="N75" s="170">
        <f>COUNT(N46:N74)/(COUNT(A46:A74)-COUNTBLANK(A46:A74))</f>
        <v>0</v>
      </c>
      <c r="O75" s="170">
        <f>COUNT(O46:O74)/(COUNT(A46:A74)-COUNTBLANK(A46:A74))</f>
        <v>0</v>
      </c>
      <c r="P75" s="170">
        <f>COUNT(P46:P74)/(COUNT(A46:A74)-COUNTBLANK(A46:A74))</f>
        <v>0</v>
      </c>
      <c r="Q75" s="170">
        <f>COUNT(Q46:Q74)/(COUNT(A46:A74)-COUNTBLANK(A46:A74))</f>
        <v>0</v>
      </c>
      <c r="R75" s="211">
        <f>AVERAGE(I75:Q75)</f>
        <v>0</v>
      </c>
      <c r="T75" s="84"/>
    </row>
    <row r="76" spans="1:21" ht="14.25" customHeight="1" x14ac:dyDescent="0.2">
      <c r="A76" s="667" t="s">
        <v>203</v>
      </c>
      <c r="B76" s="667"/>
      <c r="C76" s="667"/>
      <c r="D76" s="667"/>
      <c r="E76" s="667"/>
      <c r="F76" s="667"/>
      <c r="G76" s="667"/>
      <c r="H76" s="667"/>
      <c r="I76" s="668">
        <f>AVERAGE(I75:Q75)</f>
        <v>0</v>
      </c>
      <c r="J76" s="668"/>
      <c r="K76" s="668"/>
      <c r="L76" s="668"/>
      <c r="M76" s="668"/>
      <c r="N76" s="668"/>
      <c r="O76" s="669"/>
      <c r="P76" s="669"/>
      <c r="Q76" s="668"/>
      <c r="R76" s="668"/>
      <c r="S76" s="90"/>
      <c r="T76" s="89"/>
      <c r="U76" s="86"/>
    </row>
    <row r="77" spans="1:21" ht="14.25" customHeight="1" thickBot="1" x14ac:dyDescent="0.25">
      <c r="A77" s="667"/>
      <c r="B77" s="667"/>
      <c r="C77" s="667"/>
      <c r="D77" s="667"/>
      <c r="E77" s="667"/>
      <c r="F77" s="667"/>
      <c r="G77" s="667"/>
      <c r="H77" s="667"/>
      <c r="I77" s="668"/>
      <c r="J77" s="668"/>
      <c r="K77" s="668"/>
      <c r="L77" s="668"/>
      <c r="M77" s="668"/>
      <c r="N77" s="668"/>
      <c r="O77" s="669"/>
      <c r="P77" s="669"/>
      <c r="Q77" s="668"/>
      <c r="R77" s="668"/>
      <c r="S77" s="88"/>
      <c r="T77" s="87"/>
      <c r="U77" s="86"/>
    </row>
  </sheetData>
  <sheetProtection selectLockedCells="1" selectUnlockedCells="1"/>
  <protectedRanges>
    <protectedRange sqref="E75:H75" name="Rango1_3_1"/>
  </protectedRanges>
  <autoFilter ref="A45:Q75" xr:uid="{00000000-0009-0000-0000-000006000000}"/>
  <mergeCells count="66">
    <mergeCell ref="C8:R8"/>
    <mergeCell ref="B7:R7"/>
    <mergeCell ref="B2:C5"/>
    <mergeCell ref="D2:K3"/>
    <mergeCell ref="S2:U5"/>
    <mergeCell ref="L3:N4"/>
    <mergeCell ref="D4:K5"/>
    <mergeCell ref="L5:N5"/>
    <mergeCell ref="Q2:R5"/>
    <mergeCell ref="C18:R18"/>
    <mergeCell ref="C14:R14"/>
    <mergeCell ref="C15:R15"/>
    <mergeCell ref="C16:R16"/>
    <mergeCell ref="C17:R17"/>
    <mergeCell ref="C19:R19"/>
    <mergeCell ref="C20:R20"/>
    <mergeCell ref="C21:R21"/>
    <mergeCell ref="C22:R22"/>
    <mergeCell ref="F24:F25"/>
    <mergeCell ref="G24:R24"/>
    <mergeCell ref="C49:E49"/>
    <mergeCell ref="F36:I36"/>
    <mergeCell ref="K36:L36"/>
    <mergeCell ref="K40:L40"/>
    <mergeCell ref="B41:B44"/>
    <mergeCell ref="C41:E44"/>
    <mergeCell ref="F41:F44"/>
    <mergeCell ref="G41:G44"/>
    <mergeCell ref="H41:H44"/>
    <mergeCell ref="I41:R42"/>
    <mergeCell ref="A42:A44"/>
    <mergeCell ref="I43:R43"/>
    <mergeCell ref="C46:E46"/>
    <mergeCell ref="C47:E47"/>
    <mergeCell ref="C48:E48"/>
    <mergeCell ref="C70:E70"/>
    <mergeCell ref="C71:E71"/>
    <mergeCell ref="C72:E72"/>
    <mergeCell ref="C61:E61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A75:H75"/>
    <mergeCell ref="A76:H77"/>
    <mergeCell ref="I76:R77"/>
    <mergeCell ref="C9:R9"/>
    <mergeCell ref="C10:R10"/>
    <mergeCell ref="C11:R11"/>
    <mergeCell ref="C12:R12"/>
    <mergeCell ref="C13:R13"/>
    <mergeCell ref="C62:E62"/>
    <mergeCell ref="C63:E63"/>
    <mergeCell ref="C64:E64"/>
    <mergeCell ref="C65:E65"/>
    <mergeCell ref="C66:E66"/>
    <mergeCell ref="C67:E67"/>
    <mergeCell ref="C68:E68"/>
    <mergeCell ref="C69:E69"/>
  </mergeCells>
  <conditionalFormatting sqref="G26:R34">
    <cfRule type="containsText" dxfId="6" priority="6" operator="containsText" text="EJECUTADO">
      <formula>NOT(ISERROR(SEARCH("EJECUTADO",G26)))</formula>
    </cfRule>
  </conditionalFormatting>
  <conditionalFormatting sqref="H46:H74">
    <cfRule type="containsText" dxfId="5" priority="5" operator="containsText" text="BAJA">
      <formula>NOT(ISERROR(SEARCH("BAJA",H46)))</formula>
    </cfRule>
  </conditionalFormatting>
  <conditionalFormatting sqref="H46:H74">
    <cfRule type="containsText" dxfId="4" priority="4" operator="containsText" text="ACTIVO">
      <formula>NOT(ISERROR(SEARCH("ACTIVO",H46)))</formula>
    </cfRule>
  </conditionalFormatting>
  <conditionalFormatting sqref="I66:L66 N66:O66 I46:Q63 I64:O65 I67:O68 P64:Q68 I69:Q74">
    <cfRule type="containsText" dxfId="3" priority="1" operator="containsText" text="R">
      <formula>NOT(ISERROR(SEARCH("R",I46)))</formula>
    </cfRule>
    <cfRule type="cellIs" dxfId="2" priority="2" operator="between">
      <formula>70</formula>
      <formula>100</formula>
    </cfRule>
    <cfRule type="cellIs" dxfId="1" priority="3" operator="between">
      <formula>1</formula>
      <formula>69</formula>
    </cfRule>
  </conditionalFormatting>
  <printOptions horizontalCentered="1"/>
  <pageMargins left="0.25" right="0.25" top="0.75" bottom="0.75" header="0.3" footer="0.3"/>
  <pageSetup scale="20" firstPageNumber="0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704DFC91-C966-40ED-9A68-31170D234472}">
            <xm:f>NOT(ISERROR(SEARCH($B$25,G26)))</xm:f>
            <xm:f>$B$25</xm:f>
            <x14:dxf>
              <fill>
                <patternFill>
                  <bgColor theme="8"/>
                </patternFill>
              </fill>
            </x14:dxf>
          </x14:cfRule>
          <xm:sqref>G26:R34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Cronograma</vt:lpstr>
      <vt:lpstr>Inducción-reinducción </vt:lpstr>
      <vt:lpstr>Energia peligrosa</vt:lpstr>
      <vt:lpstr>Salud ocupacional</vt:lpstr>
      <vt:lpstr>Normativo</vt:lpstr>
      <vt:lpstr>Especializacion</vt:lpstr>
      <vt:lpstr>Medio ambiente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Nuñez</dc:creator>
  <cp:lastModifiedBy>Carolina Nuñez</cp:lastModifiedBy>
  <dcterms:created xsi:type="dcterms:W3CDTF">2023-01-14T19:36:38Z</dcterms:created>
  <dcterms:modified xsi:type="dcterms:W3CDTF">2023-05-17T17:14:50Z</dcterms:modified>
</cp:coreProperties>
</file>